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Kirchencloud\Doppik\100 Arbeitsprozessre\100-02 Arbeitsformulare\11-RV Nassau Nord\2025\2025-01 NEU\"/>
    </mc:Choice>
  </mc:AlternateContent>
  <bookViews>
    <workbookView xWindow="0" yWindow="0" windowWidth="28800" windowHeight="12585" firstSheet="2" activeTab="2"/>
  </bookViews>
  <sheets>
    <sheet name="Dokumentation" sheetId="3" state="hidden" r:id="rId1"/>
    <sheet name="RT" sheetId="2" state="hidden" r:id="rId2"/>
    <sheet name="Vorlage" sheetId="1" r:id="rId3"/>
  </sheets>
  <definedNames>
    <definedName name="_xlnm.Print_Area" localSheetId="0">Dokumentation!$A$1:$C$27</definedName>
    <definedName name="_xlnm.Print_Area" localSheetId="2">Vorlage!$A$1:$I$34</definedName>
    <definedName name="_xlnm.Print_Titles" localSheetId="0">Dokumentation!$1:$1</definedName>
  </definedNames>
  <calcPr calcId="152511"/>
</workbook>
</file>

<file path=xl/calcChain.xml><?xml version="1.0" encoding="utf-8"?>
<calcChain xmlns="http://schemas.openxmlformats.org/spreadsheetml/2006/main">
  <c r="E218" i="2" l="1"/>
  <c r="D218" i="2"/>
  <c r="C218" i="2"/>
  <c r="D217" i="2"/>
  <c r="E217" i="2" s="1"/>
  <c r="C217" i="2"/>
  <c r="D216" i="2"/>
  <c r="E216" i="2" s="1"/>
  <c r="C216" i="2"/>
  <c r="D215" i="2"/>
  <c r="E215" i="2" s="1"/>
  <c r="C215" i="2"/>
  <c r="D214" i="2"/>
  <c r="E214" i="2" s="1"/>
  <c r="C214" i="2"/>
  <c r="E213" i="2"/>
  <c r="D213" i="2"/>
  <c r="C213" i="2"/>
  <c r="D212" i="2"/>
  <c r="E212" i="2" s="1"/>
  <c r="C212" i="2"/>
  <c r="E211" i="2"/>
  <c r="D211" i="2"/>
  <c r="C211" i="2"/>
  <c r="D210" i="2"/>
  <c r="E210" i="2" s="1"/>
  <c r="C210" i="2"/>
  <c r="D209" i="2"/>
  <c r="E209" i="2" s="1"/>
  <c r="C209" i="2"/>
  <c r="D208" i="2"/>
  <c r="E208" i="2" s="1"/>
  <c r="C208" i="2"/>
  <c r="E207" i="2"/>
  <c r="D207" i="2"/>
  <c r="C207" i="2"/>
  <c r="D206" i="2"/>
  <c r="E206" i="2" s="1"/>
  <c r="C206" i="2"/>
  <c r="D205" i="2"/>
  <c r="E205" i="2" s="1"/>
  <c r="C205" i="2"/>
  <c r="D204" i="2"/>
  <c r="E204" i="2" s="1"/>
  <c r="C204" i="2"/>
  <c r="D203" i="2"/>
  <c r="E203" i="2" s="1"/>
  <c r="C203" i="2"/>
  <c r="E202" i="2"/>
  <c r="D202" i="2"/>
  <c r="C202" i="2"/>
  <c r="D201" i="2"/>
  <c r="E201" i="2" s="1"/>
  <c r="C201" i="2"/>
  <c r="D200" i="2"/>
  <c r="E200" i="2" s="1"/>
  <c r="C200" i="2"/>
  <c r="D199" i="2"/>
  <c r="E199" i="2" s="1"/>
  <c r="C199" i="2"/>
  <c r="D198" i="2"/>
  <c r="E198" i="2" s="1"/>
  <c r="C198" i="2"/>
  <c r="E197" i="2"/>
  <c r="D197" i="2"/>
  <c r="C197" i="2"/>
  <c r="D196" i="2"/>
  <c r="E196" i="2" s="1"/>
  <c r="C196" i="2"/>
  <c r="D195" i="2"/>
  <c r="E195" i="2" s="1"/>
  <c r="C195" i="2"/>
  <c r="D194" i="2"/>
  <c r="E194" i="2" s="1"/>
  <c r="C194" i="2"/>
  <c r="D193" i="2"/>
  <c r="E193" i="2" s="1"/>
  <c r="C193" i="2"/>
  <c r="D192" i="2"/>
  <c r="E192" i="2" s="1"/>
  <c r="C192" i="2"/>
  <c r="E191" i="2"/>
  <c r="D191" i="2"/>
  <c r="C191" i="2"/>
  <c r="D190" i="2"/>
  <c r="E190" i="2" s="1"/>
  <c r="C190" i="2"/>
  <c r="D189" i="2"/>
  <c r="E189" i="2" s="1"/>
  <c r="C189" i="2"/>
  <c r="D188" i="2"/>
  <c r="E188" i="2" s="1"/>
  <c r="C188" i="2"/>
  <c r="D187" i="2"/>
  <c r="E187" i="2" s="1"/>
  <c r="C187" i="2"/>
  <c r="E186" i="2"/>
  <c r="D186" i="2"/>
  <c r="C186" i="2"/>
  <c r="D185" i="2"/>
  <c r="E185" i="2" s="1"/>
  <c r="C185" i="2"/>
  <c r="D184" i="2"/>
  <c r="E184" i="2" s="1"/>
  <c r="C184" i="2"/>
  <c r="D183" i="2"/>
  <c r="E183" i="2" s="1"/>
  <c r="C183" i="2"/>
  <c r="D182" i="2"/>
  <c r="E182" i="2" s="1"/>
  <c r="C182" i="2"/>
  <c r="E181" i="2"/>
  <c r="D181" i="2"/>
  <c r="C181" i="2"/>
  <c r="D180" i="2"/>
  <c r="E180" i="2" s="1"/>
  <c r="C180" i="2"/>
  <c r="D179" i="2"/>
  <c r="E179" i="2" s="1"/>
  <c r="C179" i="2"/>
  <c r="D178" i="2"/>
  <c r="E178" i="2" s="1"/>
  <c r="C178" i="2"/>
  <c r="D177" i="2"/>
  <c r="E177" i="2" s="1"/>
  <c r="C177" i="2"/>
  <c r="D176" i="2"/>
  <c r="E176" i="2" s="1"/>
  <c r="C176" i="2"/>
  <c r="E175" i="2"/>
  <c r="D175" i="2"/>
  <c r="C175" i="2"/>
  <c r="D174" i="2"/>
  <c r="E174" i="2" s="1"/>
  <c r="C174" i="2"/>
  <c r="D173" i="2"/>
  <c r="E173" i="2" s="1"/>
  <c r="C173" i="2"/>
  <c r="D172" i="2"/>
  <c r="E172" i="2" s="1"/>
  <c r="C172" i="2"/>
  <c r="D171" i="2"/>
  <c r="E171" i="2" s="1"/>
  <c r="C171" i="2"/>
  <c r="E170" i="2"/>
  <c r="D170" i="2"/>
  <c r="C170" i="2"/>
  <c r="D169" i="2"/>
  <c r="E169" i="2" s="1"/>
  <c r="C169" i="2"/>
  <c r="D168" i="2"/>
  <c r="E168" i="2" s="1"/>
  <c r="C168" i="2"/>
  <c r="D167" i="2"/>
  <c r="E167" i="2" s="1"/>
  <c r="C167" i="2"/>
  <c r="D166" i="2"/>
  <c r="E166" i="2" s="1"/>
  <c r="C166" i="2"/>
  <c r="E165" i="2"/>
  <c r="D165" i="2"/>
  <c r="C165" i="2"/>
  <c r="D164" i="2"/>
  <c r="E164" i="2" s="1"/>
  <c r="C164" i="2"/>
  <c r="D163" i="2"/>
  <c r="E163" i="2" s="1"/>
  <c r="C163" i="2"/>
  <c r="D162" i="2"/>
  <c r="E162" i="2" s="1"/>
  <c r="C162" i="2"/>
  <c r="D161" i="2"/>
  <c r="E161" i="2" s="1"/>
  <c r="C161" i="2"/>
  <c r="D160" i="2"/>
  <c r="E160" i="2" s="1"/>
  <c r="C160" i="2"/>
  <c r="E159" i="2"/>
  <c r="D159" i="2"/>
  <c r="C159" i="2"/>
  <c r="D158" i="2"/>
  <c r="E158" i="2" s="1"/>
  <c r="C158" i="2"/>
  <c r="D157" i="2"/>
  <c r="E157" i="2" s="1"/>
  <c r="C157" i="2"/>
  <c r="D156" i="2"/>
  <c r="E156" i="2" s="1"/>
  <c r="C156" i="2"/>
  <c r="D155" i="2"/>
  <c r="E155" i="2" s="1"/>
  <c r="C155" i="2"/>
  <c r="E154" i="2"/>
  <c r="D154" i="2"/>
  <c r="C154" i="2"/>
  <c r="D153" i="2"/>
  <c r="E153" i="2" s="1"/>
  <c r="C153" i="2"/>
  <c r="D152" i="2"/>
  <c r="E152" i="2" s="1"/>
  <c r="C152" i="2"/>
  <c r="D151" i="2"/>
  <c r="E151" i="2" s="1"/>
  <c r="C151" i="2"/>
  <c r="D150" i="2"/>
  <c r="E150" i="2" s="1"/>
  <c r="C150" i="2"/>
  <c r="E149" i="2"/>
  <c r="D149" i="2"/>
  <c r="C149" i="2"/>
  <c r="D148" i="2"/>
  <c r="E148" i="2" s="1"/>
  <c r="C148" i="2"/>
  <c r="D147" i="2"/>
  <c r="E147" i="2" s="1"/>
  <c r="C147" i="2"/>
  <c r="D146" i="2"/>
  <c r="E146" i="2" s="1"/>
  <c r="C146" i="2"/>
  <c r="D145" i="2"/>
  <c r="E145" i="2" s="1"/>
  <c r="C145" i="2"/>
  <c r="D144" i="2"/>
  <c r="E144" i="2" s="1"/>
  <c r="C144" i="2"/>
  <c r="E143" i="2"/>
  <c r="D143" i="2"/>
  <c r="C143" i="2"/>
  <c r="D142" i="2"/>
  <c r="E142" i="2" s="1"/>
  <c r="C142" i="2"/>
  <c r="D141" i="2"/>
  <c r="E141" i="2" s="1"/>
  <c r="C141" i="2"/>
  <c r="D140" i="2"/>
  <c r="E140" i="2" s="1"/>
  <c r="C140" i="2"/>
  <c r="D139" i="2"/>
  <c r="E139" i="2" s="1"/>
  <c r="C139" i="2"/>
  <c r="E138" i="2"/>
  <c r="D138" i="2"/>
  <c r="C138" i="2"/>
  <c r="D137" i="2"/>
  <c r="E137" i="2" s="1"/>
  <c r="C137" i="2"/>
  <c r="D136" i="2"/>
  <c r="E136" i="2" s="1"/>
  <c r="D135" i="2"/>
  <c r="E135" i="2" s="1"/>
  <c r="C135" i="2"/>
  <c r="D134" i="2"/>
  <c r="E134" i="2" s="1"/>
  <c r="C134" i="2"/>
  <c r="D133" i="2"/>
  <c r="E133" i="2" s="1"/>
  <c r="C133" i="2"/>
  <c r="E132" i="2"/>
  <c r="D132" i="2"/>
  <c r="C132" i="2"/>
  <c r="D131" i="2"/>
  <c r="E131" i="2" s="1"/>
  <c r="C131" i="2"/>
  <c r="D130" i="2"/>
  <c r="E130" i="2" s="1"/>
  <c r="C130" i="2"/>
  <c r="D129" i="2"/>
  <c r="E129" i="2" s="1"/>
  <c r="C129" i="2"/>
  <c r="D128" i="2"/>
  <c r="E128" i="2" s="1"/>
  <c r="C128" i="2"/>
  <c r="E127" i="2"/>
  <c r="D127" i="2"/>
  <c r="C127" i="2"/>
  <c r="D126" i="2"/>
  <c r="E126" i="2" s="1"/>
  <c r="C126" i="2"/>
  <c r="D125" i="2"/>
  <c r="E125" i="2" s="1"/>
  <c r="C125" i="2"/>
  <c r="D124" i="2"/>
  <c r="E124" i="2" s="1"/>
  <c r="C124" i="2"/>
  <c r="D123" i="2"/>
  <c r="E123" i="2" s="1"/>
  <c r="C123" i="2"/>
  <c r="E122" i="2"/>
  <c r="D122" i="2"/>
  <c r="C122" i="2"/>
  <c r="D121" i="2"/>
  <c r="E121" i="2" s="1"/>
  <c r="C121" i="2"/>
  <c r="D120" i="2"/>
  <c r="E120" i="2" s="1"/>
  <c r="C120" i="2"/>
  <c r="D119" i="2"/>
  <c r="E119" i="2" s="1"/>
  <c r="C119" i="2"/>
  <c r="D118" i="2"/>
  <c r="E118" i="2" s="1"/>
  <c r="C118" i="2"/>
  <c r="D117" i="2"/>
  <c r="E117" i="2" s="1"/>
  <c r="C117" i="2"/>
  <c r="E116" i="2"/>
  <c r="D116" i="2"/>
  <c r="C116" i="2"/>
  <c r="D115" i="2"/>
  <c r="E115" i="2" s="1"/>
  <c r="C115" i="2"/>
  <c r="D114" i="2"/>
  <c r="E114" i="2" s="1"/>
  <c r="C114" i="2"/>
  <c r="D113" i="2"/>
  <c r="E113" i="2" s="1"/>
  <c r="C113" i="2"/>
  <c r="D112" i="2"/>
  <c r="E112" i="2" s="1"/>
  <c r="C112" i="2"/>
  <c r="E111" i="2"/>
  <c r="D111" i="2"/>
  <c r="C111" i="2"/>
  <c r="D110" i="2"/>
  <c r="E110" i="2" s="1"/>
  <c r="C110" i="2"/>
  <c r="D109" i="2"/>
  <c r="E109" i="2" s="1"/>
  <c r="C109" i="2"/>
  <c r="D108" i="2"/>
  <c r="E108" i="2" s="1"/>
  <c r="C108" i="2"/>
  <c r="D107" i="2"/>
  <c r="E107" i="2" s="1"/>
  <c r="C107" i="2"/>
  <c r="E106" i="2"/>
  <c r="D106" i="2"/>
  <c r="C106" i="2"/>
  <c r="D105" i="2"/>
  <c r="E105" i="2" s="1"/>
  <c r="C105" i="2"/>
  <c r="D104" i="2"/>
  <c r="E104" i="2" s="1"/>
  <c r="C104" i="2"/>
  <c r="D103" i="2"/>
  <c r="E103" i="2" s="1"/>
  <c r="C103" i="2"/>
  <c r="D102" i="2"/>
  <c r="E102" i="2" s="1"/>
  <c r="C102" i="2"/>
  <c r="D101" i="2"/>
  <c r="E101" i="2" s="1"/>
  <c r="C101" i="2"/>
  <c r="E100" i="2"/>
  <c r="D100" i="2"/>
  <c r="C100" i="2"/>
  <c r="D99" i="2"/>
  <c r="E99" i="2" s="1"/>
  <c r="C99" i="2"/>
  <c r="D98" i="2"/>
  <c r="E98" i="2" s="1"/>
  <c r="C98" i="2"/>
  <c r="D97" i="2"/>
  <c r="E97" i="2" s="1"/>
  <c r="C97" i="2"/>
  <c r="D96" i="2"/>
  <c r="E96" i="2" s="1"/>
  <c r="C96" i="2"/>
  <c r="E95" i="2"/>
  <c r="D95" i="2"/>
  <c r="C95" i="2"/>
  <c r="D94" i="2"/>
  <c r="E94" i="2" s="1"/>
  <c r="C94" i="2"/>
  <c r="D93" i="2"/>
  <c r="E93" i="2" s="1"/>
  <c r="C93" i="2"/>
  <c r="D92" i="2"/>
  <c r="E92" i="2" s="1"/>
  <c r="C92" i="2"/>
  <c r="D91" i="2"/>
  <c r="E91" i="2" s="1"/>
  <c r="C91" i="2"/>
  <c r="E90" i="2"/>
  <c r="D90" i="2"/>
  <c r="C90" i="2"/>
  <c r="D89" i="2"/>
  <c r="E89" i="2" s="1"/>
  <c r="C89" i="2"/>
  <c r="D88" i="2"/>
  <c r="E88" i="2" s="1"/>
  <c r="C88" i="2"/>
  <c r="D87" i="2"/>
  <c r="E87" i="2" s="1"/>
  <c r="C87" i="2"/>
  <c r="D86" i="2"/>
  <c r="E86" i="2" s="1"/>
  <c r="C86" i="2"/>
  <c r="D85" i="2"/>
  <c r="E85" i="2" s="1"/>
  <c r="C85" i="2"/>
  <c r="E84" i="2"/>
  <c r="D84" i="2"/>
  <c r="C84" i="2"/>
  <c r="D83" i="2"/>
  <c r="E83" i="2" s="1"/>
  <c r="C83" i="2"/>
  <c r="D82" i="2"/>
  <c r="E82" i="2" s="1"/>
  <c r="C82" i="2"/>
  <c r="D81" i="2"/>
  <c r="E81" i="2" s="1"/>
  <c r="C81" i="2"/>
  <c r="D80" i="2"/>
  <c r="E80" i="2" s="1"/>
  <c r="C80" i="2"/>
  <c r="E79" i="2"/>
  <c r="D79" i="2"/>
  <c r="C79" i="2"/>
  <c r="D78" i="2"/>
  <c r="E78" i="2" s="1"/>
  <c r="C78" i="2"/>
  <c r="D77" i="2"/>
  <c r="E77" i="2" s="1"/>
  <c r="C77" i="2"/>
  <c r="D76" i="2"/>
  <c r="E76" i="2" s="1"/>
  <c r="C76" i="2"/>
  <c r="D75" i="2"/>
  <c r="E75" i="2" s="1"/>
  <c r="C75" i="2"/>
  <c r="E74" i="2"/>
  <c r="D74" i="2"/>
  <c r="C74" i="2"/>
  <c r="D73" i="2"/>
  <c r="E73" i="2" s="1"/>
  <c r="C73" i="2"/>
  <c r="D72" i="2"/>
  <c r="E72" i="2" s="1"/>
  <c r="C72" i="2"/>
  <c r="D71" i="2"/>
  <c r="E71" i="2" s="1"/>
  <c r="C71" i="2"/>
  <c r="D70" i="2"/>
  <c r="E70" i="2" s="1"/>
  <c r="C70" i="2"/>
  <c r="D69" i="2"/>
  <c r="E69" i="2" s="1"/>
  <c r="C69" i="2"/>
  <c r="E68" i="2"/>
  <c r="D68" i="2"/>
  <c r="C68" i="2"/>
  <c r="D67" i="2"/>
  <c r="E67" i="2" s="1"/>
  <c r="C67" i="2"/>
  <c r="D66" i="2"/>
  <c r="E66" i="2" s="1"/>
  <c r="C66" i="2"/>
  <c r="D65" i="2"/>
  <c r="E65" i="2" s="1"/>
  <c r="C65" i="2"/>
  <c r="D64" i="2"/>
  <c r="E64" i="2" s="1"/>
  <c r="C64" i="2"/>
  <c r="E63" i="2"/>
  <c r="D63" i="2"/>
  <c r="C63" i="2"/>
  <c r="D62" i="2"/>
  <c r="E62" i="2" s="1"/>
  <c r="C62" i="2"/>
  <c r="D61" i="2"/>
  <c r="E61" i="2" s="1"/>
  <c r="C61" i="2"/>
  <c r="D60" i="2"/>
  <c r="E60" i="2" s="1"/>
  <c r="C60" i="2"/>
  <c r="D59" i="2"/>
  <c r="E59" i="2" s="1"/>
  <c r="C59" i="2"/>
  <c r="E58" i="2"/>
  <c r="D58" i="2"/>
  <c r="C58" i="2"/>
  <c r="D57" i="2"/>
  <c r="E57" i="2" s="1"/>
  <c r="C57" i="2"/>
  <c r="D56" i="2"/>
  <c r="E56" i="2" s="1"/>
  <c r="C56" i="2"/>
  <c r="D55" i="2"/>
  <c r="E55" i="2" s="1"/>
  <c r="C55" i="2"/>
  <c r="D54" i="2"/>
  <c r="E54" i="2" s="1"/>
  <c r="C54" i="2"/>
  <c r="D53" i="2"/>
  <c r="E53" i="2" s="1"/>
  <c r="C53" i="2"/>
  <c r="E52" i="2"/>
  <c r="D52" i="2"/>
  <c r="C52" i="2"/>
  <c r="D51" i="2"/>
  <c r="E51" i="2" s="1"/>
  <c r="C51" i="2"/>
  <c r="D50" i="2"/>
  <c r="E50" i="2" s="1"/>
  <c r="C50" i="2"/>
  <c r="D49" i="2"/>
  <c r="E49" i="2" s="1"/>
  <c r="C49" i="2"/>
  <c r="D48" i="2"/>
  <c r="E48" i="2" s="1"/>
  <c r="C48" i="2"/>
  <c r="E47" i="2"/>
  <c r="D47" i="2"/>
  <c r="C47" i="2"/>
  <c r="D46" i="2"/>
  <c r="E46" i="2" s="1"/>
  <c r="C46" i="2"/>
  <c r="D45" i="2"/>
  <c r="E45" i="2" s="1"/>
  <c r="C45" i="2"/>
  <c r="D44" i="2"/>
  <c r="E44" i="2" s="1"/>
  <c r="C44" i="2"/>
  <c r="D43" i="2"/>
  <c r="E43" i="2" s="1"/>
  <c r="C43" i="2"/>
  <c r="E42" i="2"/>
  <c r="D42" i="2"/>
  <c r="C42" i="2"/>
  <c r="D41" i="2"/>
  <c r="E41" i="2" s="1"/>
  <c r="C41" i="2"/>
  <c r="D40" i="2"/>
  <c r="E40" i="2" s="1"/>
  <c r="C40" i="2"/>
  <c r="D39" i="2"/>
  <c r="E39" i="2" s="1"/>
  <c r="C39" i="2"/>
  <c r="D38" i="2"/>
  <c r="E38" i="2" s="1"/>
  <c r="C38" i="2"/>
  <c r="D37" i="2"/>
  <c r="E37" i="2" s="1"/>
  <c r="C37" i="2"/>
  <c r="E36" i="2"/>
  <c r="D36" i="2"/>
  <c r="C36" i="2"/>
  <c r="D35" i="2"/>
  <c r="E35" i="2" s="1"/>
  <c r="C35" i="2"/>
  <c r="D34" i="2"/>
  <c r="E34" i="2" s="1"/>
  <c r="C34" i="2"/>
  <c r="D33" i="2"/>
  <c r="E33" i="2" s="1"/>
  <c r="C33" i="2"/>
  <c r="D32" i="2"/>
  <c r="E32" i="2" s="1"/>
  <c r="C32" i="2"/>
  <c r="E31" i="2"/>
  <c r="D31" i="2"/>
  <c r="C31" i="2"/>
  <c r="D30" i="2"/>
  <c r="E30" i="2" s="1"/>
  <c r="C30" i="2"/>
  <c r="D29" i="2"/>
  <c r="E29" i="2" s="1"/>
  <c r="C29" i="2"/>
  <c r="D28" i="2"/>
  <c r="E28" i="2" s="1"/>
  <c r="C28" i="2"/>
  <c r="D27" i="2"/>
  <c r="E27" i="2" s="1"/>
  <c r="C27" i="2"/>
  <c r="E26" i="2"/>
  <c r="D26" i="2"/>
  <c r="C26" i="2"/>
  <c r="D25" i="2"/>
  <c r="E25" i="2" s="1"/>
  <c r="C25" i="2"/>
  <c r="D24" i="2"/>
  <c r="E24" i="2" s="1"/>
  <c r="C24" i="2"/>
  <c r="D23" i="2"/>
  <c r="E23" i="2" s="1"/>
  <c r="C23" i="2"/>
  <c r="D22" i="2"/>
  <c r="E22" i="2" s="1"/>
  <c r="C22" i="2"/>
  <c r="D21" i="2"/>
  <c r="E21" i="2" s="1"/>
  <c r="C21" i="2"/>
  <c r="E20" i="2"/>
  <c r="D20" i="2"/>
  <c r="C20" i="2"/>
  <c r="D19" i="2"/>
  <c r="E19" i="2" s="1"/>
  <c r="C19" i="2"/>
  <c r="D18" i="2"/>
  <c r="E18" i="2" s="1"/>
  <c r="C18" i="2"/>
  <c r="D17" i="2"/>
  <c r="E17" i="2" s="1"/>
  <c r="C17" i="2"/>
  <c r="D16" i="2"/>
  <c r="E16" i="2" s="1"/>
  <c r="C16" i="2"/>
  <c r="E15" i="2"/>
  <c r="D15" i="2"/>
  <c r="C15" i="2"/>
  <c r="D14" i="2"/>
  <c r="E14" i="2" s="1"/>
  <c r="C14" i="2"/>
  <c r="D13" i="2"/>
  <c r="E13" i="2" s="1"/>
  <c r="C13" i="2"/>
  <c r="D12" i="2"/>
  <c r="E12" i="2" s="1"/>
  <c r="C12" i="2"/>
  <c r="D11" i="2"/>
  <c r="E11" i="2" s="1"/>
  <c r="C11" i="2"/>
  <c r="E10" i="2"/>
  <c r="D10" i="2"/>
  <c r="C10" i="2"/>
  <c r="D9" i="2"/>
  <c r="E9" i="2" s="1"/>
  <c r="C9" i="2"/>
  <c r="D8" i="2"/>
  <c r="E8" i="2" s="1"/>
  <c r="C8" i="2"/>
  <c r="D7" i="2"/>
  <c r="E7" i="2" s="1"/>
  <c r="C7" i="2"/>
  <c r="D6" i="2"/>
  <c r="E6" i="2" s="1"/>
  <c r="C6" i="2"/>
  <c r="D5" i="2"/>
  <c r="E5" i="2" s="1"/>
  <c r="C5" i="2"/>
  <c r="E4" i="2"/>
  <c r="D4" i="2"/>
  <c r="C4" i="2"/>
  <c r="D3" i="2"/>
  <c r="E3" i="2" s="1"/>
  <c r="C3" i="2"/>
  <c r="D2" i="2"/>
  <c r="E2" i="2" s="1"/>
  <c r="C2" i="2"/>
  <c r="B5" i="1" l="1"/>
  <c r="H2" i="1"/>
  <c r="A32" i="1" l="1"/>
  <c r="B32" i="1" s="1"/>
</calcChain>
</file>

<file path=xl/comments1.xml><?xml version="1.0" encoding="utf-8"?>
<comments xmlns="http://schemas.openxmlformats.org/spreadsheetml/2006/main">
  <authors>
    <author>Stafast, Silvia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Stafast, Silvia:</t>
        </r>
        <r>
          <rPr>
            <sz val="9"/>
            <color indexed="81"/>
            <rFont val="Segoe UI"/>
            <family val="2"/>
          </rPr>
          <t xml:space="preserve">
Formatierung für SVERWEIS prüfen - muss "codigo postal" sein!!!!!</t>
        </r>
      </text>
    </comment>
  </commentList>
</comments>
</file>

<file path=xl/sharedStrings.xml><?xml version="1.0" encoding="utf-8"?>
<sst xmlns="http://schemas.openxmlformats.org/spreadsheetml/2006/main" count="694" uniqueCount="305">
  <si>
    <t>Betrag</t>
  </si>
  <si>
    <t>BIC:</t>
  </si>
  <si>
    <t>IBAN:</t>
  </si>
  <si>
    <t>Bankname:</t>
  </si>
  <si>
    <t>(abweichender Zahlungsempfänger)</t>
  </si>
  <si>
    <t>Partnerkonto</t>
  </si>
  <si>
    <t>Buchungsblatt</t>
  </si>
  <si>
    <t>AObj.</t>
  </si>
  <si>
    <t>RV</t>
  </si>
  <si>
    <t>RT</t>
  </si>
  <si>
    <r>
      <t>Text</t>
    </r>
    <r>
      <rPr>
        <b/>
        <i/>
        <sz val="9"/>
        <color theme="1" tint="0.249977111117893"/>
        <rFont val="Calibri"/>
        <family val="2"/>
        <scheme val="minor"/>
      </rPr>
      <t xml:space="preserve"> (optional)</t>
    </r>
  </si>
  <si>
    <r>
      <t xml:space="preserve">SaKo </t>
    </r>
    <r>
      <rPr>
        <b/>
        <i/>
        <sz val="9"/>
        <color theme="1" tint="0.249977111117893"/>
        <rFont val="Calibri"/>
        <family val="2"/>
        <scheme val="minor"/>
      </rPr>
      <t>(optional)</t>
    </r>
  </si>
  <si>
    <t>Version</t>
  </si>
  <si>
    <t>Datum</t>
  </si>
  <si>
    <t>Beschreibung der Änderung</t>
  </si>
  <si>
    <t>1.0</t>
  </si>
  <si>
    <t>Korrektur Anzahl Stellen IBAN</t>
  </si>
  <si>
    <t>1.1</t>
  </si>
  <si>
    <t>Korrektur Zahlenformat IBAN (alle Blöcke) = Text</t>
  </si>
  <si>
    <r>
      <rPr>
        <b/>
        <sz val="13"/>
        <rFont val="Calibri"/>
        <family val="2"/>
        <scheme val="minor"/>
      </rPr>
      <t>EVANGELISCHE KIRCHE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IN HESSEN UND NASSAU</t>
    </r>
  </si>
  <si>
    <t>1.2</t>
  </si>
  <si>
    <t>Anpassung der Spaltenbreiten für 100%ige Darstellung und Ausdruck
Bedingte Formatierung für Eingabe der RT-Nummer
Farbumstellung EKHN-Logo und Schriftzug auf s/w</t>
  </si>
  <si>
    <t>Eingabe der Rechtsträger-Nr.
im rot hinterlegten Feld!</t>
  </si>
  <si>
    <t>Mandant</t>
  </si>
  <si>
    <t>Kirchengemeinde / Dekanat /RV</t>
  </si>
  <si>
    <t>Handkasse der</t>
  </si>
  <si>
    <t>1.3</t>
  </si>
  <si>
    <t>Änderung des Abrufs der Mandanten-Nr. (Anpassung SVERWEIS)
Änderung der Datenbanken der Rechtsträger</t>
  </si>
  <si>
    <t>1.4</t>
  </si>
  <si>
    <t>Ergänzung RT "Gesamtgemeinde Wiesbaden" in Datenbank RT</t>
  </si>
  <si>
    <t>1.5</t>
  </si>
  <si>
    <t>Formatierung der Felder Aobj und SaKo als Text</t>
  </si>
  <si>
    <t>1.6</t>
  </si>
  <si>
    <t>Datenbank Version RT1.4 integriert</t>
  </si>
  <si>
    <t>Leerzeilen zwischen der Eingabe der IBAN gelöscht</t>
  </si>
  <si>
    <t>Anschrift:</t>
  </si>
  <si>
    <t>1.7</t>
  </si>
  <si>
    <t>Entfernung des Optionsfeldes "weiterer Rechtsträger"</t>
  </si>
  <si>
    <t>Block der Daten "Partnerkonto" an den linken Blattrand ausgerichtet</t>
  </si>
  <si>
    <t>Feldbeschreibung "Name/Firma" durch "oder Partner Nr." ergänzt</t>
  </si>
  <si>
    <t>Feldbeschreibung "PLZ/Ort" durch "Anschrift" ersetzt</t>
  </si>
  <si>
    <r>
      <t xml:space="preserve">Name / Firma
</t>
    </r>
    <r>
      <rPr>
        <b/>
        <sz val="10"/>
        <color theme="1" tint="0.249977111117893"/>
        <rFont val="Calibri"/>
        <family val="2"/>
        <scheme val="minor"/>
      </rPr>
      <t>oder Partner-Nr.:</t>
    </r>
  </si>
  <si>
    <t>Feld "Erläuterung" eingefügt</t>
  </si>
  <si>
    <t>Trennlinien für IBAN nur noch in Hilfszeile dargestellt</t>
  </si>
  <si>
    <t>RT-Nr. an den oberen Rand verschoben, Schriftgröße auf 22 pt vergrößert</t>
  </si>
  <si>
    <t>Name des RT nach oben (unter RT-Nr.) verschoben, Schriftgröße auf 11 pt vergrößert</t>
  </si>
  <si>
    <t>Überschrift "Buchungsblatt" nach rechts eingerückt</t>
  </si>
  <si>
    <t>Rahmenfarbe heller (weiß, dunkler 25%)</t>
  </si>
  <si>
    <t>Feldbeschreibung "Splittbuchung" durch "Buchung (Splittbuchung)" ersetzt</t>
  </si>
  <si>
    <t>Änderung des Passwortes zum Zellschutz</t>
  </si>
  <si>
    <t>Skalierung = Ausdruck auf einer Seite / Schwarzweißdruck</t>
  </si>
  <si>
    <t>Änderungen basierend auf den Ergebnissen des Workshops "Buchungsblätter" vom 20.07.2016:</t>
  </si>
  <si>
    <t>Text "Eingabe der RT-Nr. im rot hinterlegten Feld" in Bereich außerhalb des Druckbereichs verschoben</t>
  </si>
  <si>
    <t>Gitternetzlinien ausgeblendet (sind nicht geschützt, können also vom Anwender selbst wieder eingeschaltet werden)</t>
  </si>
  <si>
    <t>Veränderung des Blattschutzes: Es dürfen nur noch "nicht gesperrte Zellen" ausgewählt werden</t>
  </si>
  <si>
    <r>
      <t xml:space="preserve">Erläuterung:
</t>
    </r>
    <r>
      <rPr>
        <b/>
        <i/>
        <sz val="9"/>
        <color theme="1" tint="0.249977111117893"/>
        <rFont val="Calibri"/>
        <family val="2"/>
        <scheme val="minor"/>
      </rPr>
      <t>(optional)</t>
    </r>
  </si>
  <si>
    <t>Ergänzung Feld "Erläuterung" - Hinweis "optional" eingefügt.</t>
  </si>
  <si>
    <t>Felder der Angaben zum "Partnerkonto" verlängert.</t>
  </si>
  <si>
    <t>Korrektur Rechtschreibung (Spiltbuchung)</t>
  </si>
  <si>
    <t>Anpassung Fußzeile und Formatierung 9pt</t>
  </si>
  <si>
    <t>- Belegdatum</t>
  </si>
  <si>
    <t>- Versionsstand fest hinterlegt (z.B. "Version Oktober 2016)</t>
  </si>
  <si>
    <t>1.8</t>
  </si>
  <si>
    <r>
      <rPr>
        <b/>
        <i/>
        <sz val="15"/>
        <color theme="1" tint="0.249977111117893"/>
        <rFont val="Calibri"/>
        <family val="2"/>
        <scheme val="minor"/>
      </rPr>
      <t>Buchung</t>
    </r>
    <r>
      <rPr>
        <b/>
        <i/>
        <sz val="14"/>
        <color theme="1" tint="0.249977111117893"/>
        <rFont val="Calibri"/>
        <family val="2"/>
        <scheme val="minor"/>
      </rPr>
      <t xml:space="preserve"> </t>
    </r>
    <r>
      <rPr>
        <b/>
        <i/>
        <sz val="12"/>
        <color theme="1" tint="0.249977111117893"/>
        <rFont val="Calibri"/>
        <family val="2"/>
        <scheme val="minor"/>
      </rPr>
      <t>(Splitbuchung)</t>
    </r>
  </si>
  <si>
    <t>1.8.1</t>
  </si>
  <si>
    <t>Änderung der Datenbank (Neu = 6086, Löschung = 6030) - gilt nur für RV 90008!</t>
  </si>
  <si>
    <t>1.9</t>
  </si>
  <si>
    <t>Änderung "geprüft" in "Datum / geprüft"</t>
  </si>
  <si>
    <t>- Datum / geprüft -</t>
  </si>
  <si>
    <t>- Datum / angeordnet -</t>
  </si>
  <si>
    <t>Versionsstand = Dezember 2017</t>
  </si>
  <si>
    <t>HK-Nr. und RT-Nr.
für Handkasse</t>
  </si>
  <si>
    <t>Versionsstand = Dezember 2018</t>
  </si>
  <si>
    <t>Änderung "angeordnet" in "Datum / angeordnet"</t>
  </si>
  <si>
    <t>UST VST</t>
  </si>
  <si>
    <t>2.0</t>
  </si>
  <si>
    <r>
      <rPr>
        <b/>
        <sz val="10"/>
        <rFont val="Calibri"/>
        <family val="2"/>
        <scheme val="minor"/>
      </rPr>
      <t>Integration VSt/USt:</t>
    </r>
    <r>
      <rPr>
        <sz val="10"/>
        <rFont val="Calibri"/>
        <family val="2"/>
        <scheme val="minor"/>
      </rPr>
      <t xml:space="preserve"> Dazu wurde Spalte D eingefügt und in den Zellen D19:D31 mit einem Dropdown-Feld zur Auswahl der VSt. bzw. USt. versehen. Über die Datenprüfung wird bei der Eingabe von ungültigen Werten (z.B.Text) ein entsprechender Hinweis angezeigt.</t>
    </r>
  </si>
  <si>
    <t>Versionsstand = März 2021</t>
  </si>
  <si>
    <t>2.1</t>
  </si>
  <si>
    <t>Funktion SVERWEIS in Zelle H2 und B5 auf Spaltenbezug $A:$K geändert</t>
  </si>
  <si>
    <t>Versionsstand = Dezember 2022</t>
  </si>
  <si>
    <t>Versionsstand = Januar 2024</t>
  </si>
  <si>
    <t>Versionsstand = Januar 2025</t>
  </si>
  <si>
    <t>Nassau Nord</t>
  </si>
  <si>
    <t>Ev. RVV Nassau Nord</t>
  </si>
  <si>
    <t>Ev. KGM Allendorf/Eder</t>
  </si>
  <si>
    <t>900110898</t>
  </si>
  <si>
    <t>Ev. Dekanat Biedenkopf-Gladenbach</t>
  </si>
  <si>
    <t>Ev. KGM Battenberg</t>
  </si>
  <si>
    <t>Ev. KGM Battenfeld</t>
  </si>
  <si>
    <t>Ev. KGM Berghofen</t>
  </si>
  <si>
    <t>Ev. KGM Biedenkopf</t>
  </si>
  <si>
    <t>Ev. KGM Breidenbach</t>
  </si>
  <si>
    <t>Ev. KGM Breidenstein</t>
  </si>
  <si>
    <t>Ev. KGM Bromskirchen</t>
  </si>
  <si>
    <t>Ev. KGM Buchenau</t>
  </si>
  <si>
    <t>Ev. KGM Dexbach</t>
  </si>
  <si>
    <t>Ev. KGM Dodenau</t>
  </si>
  <si>
    <t>Ev. KGM Eckelshausen</t>
  </si>
  <si>
    <t>Ev. KGM Eifa</t>
  </si>
  <si>
    <t>Ev. KGM Frohnhausen/Eder</t>
  </si>
  <si>
    <t>Ev. KGM Hatzfeld</t>
  </si>
  <si>
    <t>Ev. KGM Holzhausen/Eder</t>
  </si>
  <si>
    <t>Ev. KGM Laisa</t>
  </si>
  <si>
    <t>Ev. KGM Oberdieten</t>
  </si>
  <si>
    <t>Ev. KGM Wallau</t>
  </si>
  <si>
    <t>Ev. KGM Wolzhausen</t>
  </si>
  <si>
    <t>Ev. KGM Bad Endbach</t>
  </si>
  <si>
    <t>Ev. KGM Bischoffen</t>
  </si>
  <si>
    <t>Ev. KGM Bottenhorn</t>
  </si>
  <si>
    <t>Ev. KGM Damshausen</t>
  </si>
  <si>
    <t>Ev. KGM Dautphe</t>
  </si>
  <si>
    <t>Ev. KGM Diedenshausen</t>
  </si>
  <si>
    <t>Ev. KGM Erdhausen</t>
  </si>
  <si>
    <t>Ev. KGM Friedensdorf</t>
  </si>
  <si>
    <t>Ev. KGM Gladenbach</t>
  </si>
  <si>
    <t>Ev. KGM Gönnern</t>
  </si>
  <si>
    <t>Ev. KGM Günterod</t>
  </si>
  <si>
    <t>Ev. KGM Hartenrod</t>
  </si>
  <si>
    <t>Ev. KGM Hermannstein</t>
  </si>
  <si>
    <t>Ev. KGM Herzhausen</t>
  </si>
  <si>
    <t>Ev. KGM Holzhausen am Hünstein</t>
  </si>
  <si>
    <t>Ev. KGM Lixfeld</t>
  </si>
  <si>
    <t>Ev. KGM Mornshausen a d Salzböde</t>
  </si>
  <si>
    <t>Ev. KGM Naunheim</t>
  </si>
  <si>
    <t>Ev. KGM Niederweidbach</t>
  </si>
  <si>
    <t>Ev. KGM Obereisenhausen</t>
  </si>
  <si>
    <t>Ev. KGM Oberhörlen</t>
  </si>
  <si>
    <t>Ev. KGM Roth</t>
  </si>
  <si>
    <t>Ev. KGM Runzhausen</t>
  </si>
  <si>
    <t>Ev. KGM Simmersbach</t>
  </si>
  <si>
    <t>900111798</t>
  </si>
  <si>
    <t>Ev. Dekanat an der Dill</t>
  </si>
  <si>
    <t>Ev. KGM Waldgirmes</t>
  </si>
  <si>
    <t>Ev. KGM Weidenhausen</t>
  </si>
  <si>
    <t>Ev. KGM Wilsbach</t>
  </si>
  <si>
    <t>Ev. KGM Wommelshausen</t>
  </si>
  <si>
    <t>Hospitalfonds Biedenkopf</t>
  </si>
  <si>
    <t>Diakonieverein Gladenbach</t>
  </si>
  <si>
    <t>Ev. KGM Allendorf (LDK)</t>
  </si>
  <si>
    <t>Ev. KGM Dillbrecht</t>
  </si>
  <si>
    <t>Ev. KGM Dillenburg</t>
  </si>
  <si>
    <t>Ev. KGM Donsbach</t>
  </si>
  <si>
    <t>Ev. KGM Eibach</t>
  </si>
  <si>
    <t>Ev. KGM Eibelshausen</t>
  </si>
  <si>
    <t>Ev. KGM Eiershausen</t>
  </si>
  <si>
    <t xml:space="preserve">Ev. KGM Ewersbach </t>
  </si>
  <si>
    <t xml:space="preserve">Ev. KGM Frohnhausen </t>
  </si>
  <si>
    <t>Ev. KGM Haiger</t>
  </si>
  <si>
    <t xml:space="preserve">Ev. KGM Hirzenhain </t>
  </si>
  <si>
    <t>Ev. KGM Langenaubach</t>
  </si>
  <si>
    <t>Ev. KGM Manderbach</t>
  </si>
  <si>
    <t>Ev. KGM Nanzenbach</t>
  </si>
  <si>
    <t>Ev. KGM Niederscheld</t>
  </si>
  <si>
    <t>Ev. KGM Roßbachtal</t>
  </si>
  <si>
    <t>Ev. KGM Oberscheld</t>
  </si>
  <si>
    <t>Ev. KGM Sechshelden</t>
  </si>
  <si>
    <t>Ev. KGM Wissenbach</t>
  </si>
  <si>
    <t>Ev. KGM Ambachtal</t>
  </si>
  <si>
    <t>Ev. KGM Ballersbach</t>
  </si>
  <si>
    <t>Ev. KGM Beilstein-Rodenroth</t>
  </si>
  <si>
    <t>Ev. KGM Bicken</t>
  </si>
  <si>
    <t>Ev. KGM Breitscheid-Medenbach</t>
  </si>
  <si>
    <t>Ev. KGM Driedorf</t>
  </si>
  <si>
    <t>Ev. KGM Fleisbach</t>
  </si>
  <si>
    <t>Ev. KGM Herborn</t>
  </si>
  <si>
    <t>Ev. KGM Herbornseelbach</t>
  </si>
  <si>
    <t>Ev. KGM Hörbach</t>
  </si>
  <si>
    <t>Ev. KGM Merkenbach</t>
  </si>
  <si>
    <t>Ev. KGM Nenderoth</t>
  </si>
  <si>
    <t>Ev. KGM Offenbach</t>
  </si>
  <si>
    <t>Ev. KGM Schönbach</t>
  </si>
  <si>
    <t>Ev. KGM Siegbach</t>
  </si>
  <si>
    <t>Ev. KGM Sinn</t>
  </si>
  <si>
    <t>Initiat Haus der Stille</t>
  </si>
  <si>
    <t>Ev. Dekanat An der Dill</t>
  </si>
  <si>
    <t>Ev. KGM Aumenau</t>
  </si>
  <si>
    <t>Ev. Dekanat an der Lahn</t>
  </si>
  <si>
    <t>Ev. KGM Blessenbach</t>
  </si>
  <si>
    <t>Ev. KGM Dauborn</t>
  </si>
  <si>
    <t>Ev. KGM Hadamar</t>
  </si>
  <si>
    <t>Ev. KGM Heckholzhausen</t>
  </si>
  <si>
    <t>Ev. KGM Kirberg-Ohren</t>
  </si>
  <si>
    <t>Ev. KGM Laubuseschbach</t>
  </si>
  <si>
    <t>Ev. KGM Limburg a.d.Lahn</t>
  </si>
  <si>
    <t>Ev. KGM Mensfelden-Linter</t>
  </si>
  <si>
    <t>Ev. KGM Münster</t>
  </si>
  <si>
    <t>Ev. KGM Runkel</t>
  </si>
  <si>
    <t>Ev. KGM Schadeck</t>
  </si>
  <si>
    <t>Ev. KGM Schupbach</t>
  </si>
  <si>
    <t>Ev. KGM Seelbach</t>
  </si>
  <si>
    <t>Ev. KGM Staffel</t>
  </si>
  <si>
    <t>Ev. KGM Steeden</t>
  </si>
  <si>
    <t>Ev. KGM Weyer</t>
  </si>
  <si>
    <t>Ev. KGM Wolfenhausen</t>
  </si>
  <si>
    <t>Ev. KGM Allendorf</t>
  </si>
  <si>
    <t>900115498</t>
  </si>
  <si>
    <t>Ev. KGM Altenkirchen</t>
  </si>
  <si>
    <t>Ev. KGM Essershausen-Edelsberg</t>
  </si>
  <si>
    <t>Ev. KGM Auferstehungsgemeinde Gräveneck und Weinbach</t>
  </si>
  <si>
    <t>Ev. KGM Kubach-Hirschhausen</t>
  </si>
  <si>
    <t>Ev. KGM Langenbach</t>
  </si>
  <si>
    <t>Ev. KGM Löhnberg</t>
  </si>
  <si>
    <t>Ev. KGM Merenberg</t>
  </si>
  <si>
    <t>Ev. KGM Niedershausen</t>
  </si>
  <si>
    <t>Ev. KGM Obershausen</t>
  </si>
  <si>
    <t>Ev. KGM Philippstein</t>
  </si>
  <si>
    <t>Ev. KGM Weilburg</t>
  </si>
  <si>
    <t>Ev. KGM Weilmünster I</t>
  </si>
  <si>
    <t>Ev. KGM Weilmünster II</t>
  </si>
  <si>
    <t>Ev. KGM Waldsolms-Brandoberndorf</t>
  </si>
  <si>
    <t>Ev. KGM Waldsolms-Weiperfelden</t>
  </si>
  <si>
    <t>Ev. GKG Heringen, Nauheim und Neesbach</t>
  </si>
  <si>
    <t>Ev. KGM Battenfeld Stiftung</t>
  </si>
  <si>
    <t>BoDeHen-Stiftung</t>
  </si>
  <si>
    <t>Ev. KGM Naunheim Stiftung</t>
  </si>
  <si>
    <t>Ev. KGM Obereisenhausen Stiftung</t>
  </si>
  <si>
    <t>Ev. KGM Weidenhausen Stiftung</t>
  </si>
  <si>
    <t>Ev. KGM Eibach Stiftung</t>
  </si>
  <si>
    <t>Ev. KGM Haiger Stiftung</t>
  </si>
  <si>
    <t>Ev. Dekanat an der Dill Stiftung</t>
  </si>
  <si>
    <t>Ev. KGM Herborn Stiftung</t>
  </si>
  <si>
    <t>Stiftungsfonds des Dekans Corden</t>
  </si>
  <si>
    <t>Ev. KGM Laubuseschbach Stiftung</t>
  </si>
  <si>
    <t>Ev. KGM Limburg a.d.Lahn Stiftung</t>
  </si>
  <si>
    <t>Ev. KGM Essersh.-Bermbach Stiftung</t>
  </si>
  <si>
    <t>Ev. KGM Niedershausen Stiftung</t>
  </si>
  <si>
    <t>Stiftung evangelisch in Weilburg</t>
  </si>
  <si>
    <t>Ev. Stiftung Löhnberg-Selters-Drommershausen</t>
  </si>
  <si>
    <t>Ev. Kita Battenfeld</t>
  </si>
  <si>
    <t>Ev. Kita Rennertehausen</t>
  </si>
  <si>
    <t>Ev. Kita Allendorf/Eder</t>
  </si>
  <si>
    <t>Ev. Kita Battenberg</t>
  </si>
  <si>
    <t>Ev. Kita Dodenau</t>
  </si>
  <si>
    <t>Ev. Kita Oberasphe</t>
  </si>
  <si>
    <t>Ev. Kita Laisa</t>
  </si>
  <si>
    <t>Ev. Kita Bromskirchen</t>
  </si>
  <si>
    <t>900110899</t>
  </si>
  <si>
    <t>Ev. Kita Oberdieten</t>
  </si>
  <si>
    <t>Ev. Kita Heidenest</t>
  </si>
  <si>
    <t>Ev. Kita Niedereisenhausen</t>
  </si>
  <si>
    <t>Ev. Kita Oberhörlen</t>
  </si>
  <si>
    <t>Ev. Kita Simmersbach</t>
  </si>
  <si>
    <t>Ev. Kita Kinder- u.Fam.Haus Maia</t>
  </si>
  <si>
    <t>Ev. Kita Vier Wände FZ Dautphetal</t>
  </si>
  <si>
    <t>Ev. Kita Biedenkopf</t>
  </si>
  <si>
    <t>Ev. Kita Breidenstein</t>
  </si>
  <si>
    <t>Ev. Kita Buchenau</t>
  </si>
  <si>
    <t>Ev. Kita Rothkehlchen</t>
  </si>
  <si>
    <t>Ev. Kita Engelbach</t>
  </si>
  <si>
    <t>Ev. Kita Kombach</t>
  </si>
  <si>
    <t>Ev. Kita Wallau</t>
  </si>
  <si>
    <t>Ev. Kita Wichernzwerge</t>
  </si>
  <si>
    <t>Ev. Kita Löwenzahn</t>
  </si>
  <si>
    <t>Ev. Kita Regenbogen</t>
  </si>
  <si>
    <t>Ev. Kita Gönnern</t>
  </si>
  <si>
    <t>Ev. Kita Senfkorn</t>
  </si>
  <si>
    <t>Ev. Kita Arche Noah</t>
  </si>
  <si>
    <t>Ev. Kita Mornshausen</t>
  </si>
  <si>
    <t>Ev. Kita Weidenhausen</t>
  </si>
  <si>
    <t>Ev. Kita Steckemännchen</t>
  </si>
  <si>
    <t>Ev. Kita Mittelfeld</t>
  </si>
  <si>
    <t>Ev. Kita Am Goldbach</t>
  </si>
  <si>
    <t>Ev. Kita Königskinder</t>
  </si>
  <si>
    <t>Ev. Kita Kleine Helden</t>
  </si>
  <si>
    <t>Ev. Kita Beilstein</t>
  </si>
  <si>
    <t>Ev. Kita Wäller Schatzkiste</t>
  </si>
  <si>
    <t>Ev. Kita Rother Rabennest</t>
  </si>
  <si>
    <t>Ev. Kita Herborn</t>
  </si>
  <si>
    <t>Ev. Kita Pusteblume</t>
  </si>
  <si>
    <t>Ev. Kita Panama</t>
  </si>
  <si>
    <t>Ev. Kita Ewersbach</t>
  </si>
  <si>
    <t>Ev. Kita Felsengrund Mandeln</t>
  </si>
  <si>
    <t>Ev. Kita Sonnenschein Rittershausen</t>
  </si>
  <si>
    <t>Ev. Kita Regenbogen Steinbrücken</t>
  </si>
  <si>
    <t>Ev. Kita Arche Noah - Hirzenhain</t>
  </si>
  <si>
    <t>Ev. Kita Raupe Nimmersatt H-Bahnh.</t>
  </si>
  <si>
    <t>Ev. Kita Weidelbach</t>
  </si>
  <si>
    <t>Ev. Kita Oberscheld</t>
  </si>
  <si>
    <t>Ev. Kita Meisennest</t>
  </si>
  <si>
    <t>Ev. Kita Ballersbach</t>
  </si>
  <si>
    <t>Ev. Kita Bicken</t>
  </si>
  <si>
    <t>Ev. Kita Breitscheid</t>
  </si>
  <si>
    <t>Ev. Kita Arche Noah - Driedorf</t>
  </si>
  <si>
    <t>Ev. Kita Fleisbach</t>
  </si>
  <si>
    <t>Ev. Kita Schatzkiste Hörbach</t>
  </si>
  <si>
    <t>Ev. Kita Offenbach</t>
  </si>
  <si>
    <t>Ev. Kita Schönbach</t>
  </si>
  <si>
    <t>Ev. Kita Villa Kunterbunt Sinn</t>
  </si>
  <si>
    <t>Ev. Kita Dauborn</t>
  </si>
  <si>
    <t>Ev. Kita Sternenland</t>
  </si>
  <si>
    <t>Ev. Kita Blumenrod</t>
  </si>
  <si>
    <t>Ev. Kita Am Schafsberg</t>
  </si>
  <si>
    <t>Ev. Kita Theod.-Fliedner Hadamar</t>
  </si>
  <si>
    <t>Ev. Kita Sonnenschein Laubuseschbach</t>
  </si>
  <si>
    <t>Ev. Kita Mensfelden</t>
  </si>
  <si>
    <t>Ev. Kita Unterm Regenbogen Linter</t>
  </si>
  <si>
    <t>Ev. Kita Unterm Regenbogen Münster</t>
  </si>
  <si>
    <t>Ev. Kita Pusteblume Runkel</t>
  </si>
  <si>
    <t>Ev. Kita Rappelkiste Gräveneck</t>
  </si>
  <si>
    <t>Ev. Kita Philippstein</t>
  </si>
  <si>
    <t>Ev. Kita WBG Mittendrin</t>
  </si>
  <si>
    <t>Ev. Kita WBG Nestwärme</t>
  </si>
  <si>
    <t>Ev. Kita Regenbogenland</t>
  </si>
  <si>
    <t>Ev. Kita Arche Noah Weinbach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</si>
</sst>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_-* #,##0.00\ [$€-407]_-;\-* #,##0.00\ [$€-407]_-;_-* &quot;-&quot;??\ [$€-407]_-;_-@_-"/>
    <numFmt numFmtId="165" formatCode="0000"/>
    <numFmt numFmtId="166" formatCode="dd/mm/yy;@"/>
    <numFmt numFmtId="167" formatCode="0#####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name val="Calibri"/>
      <family val="2"/>
      <scheme val="minor"/>
    </font>
    <font>
      <b/>
      <i/>
      <sz val="20"/>
      <color theme="1" tint="0.249977111117893"/>
      <name val="Calibri"/>
      <family val="2"/>
      <scheme val="minor"/>
    </font>
    <font>
      <b/>
      <i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color theme="1" tint="0.249977111117893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sz val="10"/>
      <name val="Arial"/>
      <family val="2"/>
    </font>
    <font>
      <b/>
      <sz val="13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i/>
      <sz val="15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DE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hair">
        <color theme="0" tint="-0.24994659260841701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3" fillId="0" borderId="0"/>
    <xf numFmtId="0" fontId="1" fillId="0" borderId="0"/>
  </cellStyleXfs>
  <cellXfs count="114">
    <xf numFmtId="0" fontId="0" fillId="0" borderId="0" xfId="0"/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49" fontId="3" fillId="2" borderId="0" xfId="2" applyNumberFormat="1" applyFont="1" applyFill="1" applyAlignment="1">
      <alignment horizontal="center" vertical="center"/>
    </xf>
    <xf numFmtId="166" fontId="3" fillId="2" borderId="0" xfId="2" applyNumberFormat="1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49" fontId="10" fillId="0" borderId="0" xfId="2" applyNumberFormat="1" applyFont="1" applyAlignment="1">
      <alignment horizontal="center" vertical="top"/>
    </xf>
    <xf numFmtId="166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vertical="top"/>
    </xf>
    <xf numFmtId="49" fontId="10" fillId="0" borderId="0" xfId="2" applyNumberFormat="1" applyFont="1" applyAlignment="1">
      <alignment horizontal="center"/>
    </xf>
    <xf numFmtId="166" fontId="10" fillId="0" borderId="0" xfId="2" applyNumberFormat="1" applyFont="1" applyAlignment="1">
      <alignment horizontal="center"/>
    </xf>
    <xf numFmtId="0" fontId="10" fillId="0" borderId="0" xfId="2" applyFont="1"/>
    <xf numFmtId="0" fontId="10" fillId="0" borderId="0" xfId="0" applyFont="1" applyAlignment="1">
      <alignment vertical="top" wrapText="1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right" vertical="center"/>
    </xf>
    <xf numFmtId="166" fontId="10" fillId="0" borderId="0" xfId="2" applyNumberFormat="1" applyFont="1" applyAlignment="1">
      <alignment horizontal="center" vertical="top"/>
    </xf>
    <xf numFmtId="49" fontId="10" fillId="0" borderId="0" xfId="2" applyNumberFormat="1" applyFont="1" applyAlignment="1">
      <alignment horizontal="center" vertical="top"/>
    </xf>
    <xf numFmtId="166" fontId="10" fillId="0" borderId="0" xfId="2" applyNumberFormat="1" applyFont="1" applyAlignment="1">
      <alignment horizontal="center" vertical="top"/>
    </xf>
    <xf numFmtId="49" fontId="10" fillId="0" borderId="0" xfId="2" applyNumberFormat="1" applyFont="1" applyAlignment="1">
      <alignment horizontal="center"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top" wrapText="1"/>
    </xf>
    <xf numFmtId="0" fontId="17" fillId="0" borderId="0" xfId="0" applyFont="1"/>
    <xf numFmtId="0" fontId="18" fillId="0" borderId="0" xfId="0" applyFont="1" applyBorder="1" applyAlignment="1" applyProtection="1">
      <alignment vertical="center"/>
      <protection hidden="1"/>
    </xf>
    <xf numFmtId="49" fontId="9" fillId="0" borderId="0" xfId="0" applyNumberFormat="1" applyFont="1" applyBorder="1" applyAlignment="1" applyProtection="1">
      <alignment horizont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8" fontId="5" fillId="0" borderId="0" xfId="1" applyNumberFormat="1" applyFont="1" applyBorder="1" applyAlignment="1" applyProtection="1">
      <alignment horizontal="right" vertical="center"/>
      <protection hidden="1"/>
    </xf>
    <xf numFmtId="49" fontId="5" fillId="0" borderId="8" xfId="0" applyNumberFormat="1" applyFont="1" applyBorder="1" applyAlignment="1" applyProtection="1">
      <alignment horizontal="center" vertical="center"/>
      <protection hidden="1"/>
    </xf>
    <xf numFmtId="49" fontId="5" fillId="0" borderId="8" xfId="0" applyNumberFormat="1" applyFont="1" applyBorder="1" applyAlignment="1" applyProtection="1">
      <alignment horizontal="left" vertical="center" indent="1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 indent="1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right" vertical="center" wrapText="1" inden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right" vertical="center" indent="1"/>
      <protection hidden="1"/>
    </xf>
    <xf numFmtId="4" fontId="9" fillId="0" borderId="0" xfId="0" applyNumberFormat="1" applyFont="1" applyBorder="1" applyAlignment="1" applyProtection="1">
      <alignment horizontal="right" indent="1"/>
      <protection hidden="1"/>
    </xf>
    <xf numFmtId="49" fontId="5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4" fontId="9" fillId="0" borderId="0" xfId="0" applyNumberFormat="1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49" fontId="9" fillId="0" borderId="3" xfId="0" applyNumberFormat="1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4" fillId="0" borderId="0" xfId="0" quotePrefix="1" applyFont="1" applyBorder="1" applyAlignment="1" applyProtection="1">
      <alignment horizontal="center"/>
      <protection hidden="1"/>
    </xf>
    <xf numFmtId="49" fontId="10" fillId="0" borderId="0" xfId="2" applyNumberFormat="1" applyFont="1" applyAlignment="1">
      <alignment horizontal="center" vertical="top"/>
    </xf>
    <xf numFmtId="166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vertical="top" wrapText="1"/>
    </xf>
    <xf numFmtId="15" fontId="10" fillId="0" borderId="0" xfId="2" quotePrefix="1" applyNumberFormat="1" applyFont="1" applyAlignment="1">
      <alignment vertical="top" wrapText="1"/>
    </xf>
    <xf numFmtId="0" fontId="10" fillId="0" borderId="0" xfId="2" quotePrefix="1" applyFont="1" applyAlignment="1">
      <alignment vertical="top" wrapText="1"/>
    </xf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65" fontId="10" fillId="0" borderId="0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horizontal="center"/>
      <protection hidden="1"/>
    </xf>
    <xf numFmtId="0" fontId="5" fillId="0" borderId="8" xfId="1" applyFont="1" applyBorder="1" applyAlignment="1" applyProtection="1">
      <alignment horizontal="center" vertical="center"/>
      <protection hidden="1"/>
    </xf>
    <xf numFmtId="166" fontId="10" fillId="0" borderId="0" xfId="2" applyNumberFormat="1" applyFont="1" applyAlignment="1">
      <alignment horizontal="center" vertical="top"/>
    </xf>
    <xf numFmtId="49" fontId="10" fillId="0" borderId="0" xfId="2" applyNumberFormat="1" applyFont="1" applyAlignment="1">
      <alignment horizontal="center" vertical="top"/>
    </xf>
    <xf numFmtId="0" fontId="9" fillId="0" borderId="3" xfId="0" applyFont="1" applyBorder="1" applyAlignment="1" applyProtection="1">
      <alignment horizontal="center" vertical="center" wrapText="1"/>
      <protection hidden="1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0" fontId="10" fillId="0" borderId="0" xfId="2" applyFont="1" applyAlignment="1">
      <alignment wrapText="1"/>
    </xf>
    <xf numFmtId="0" fontId="10" fillId="0" borderId="0" xfId="0" applyNumberFormat="1" applyFont="1" applyFill="1" applyBorder="1"/>
    <xf numFmtId="0" fontId="10" fillId="0" borderId="0" xfId="0" applyNumberFormat="1" applyFont="1" applyBorder="1" applyAlignment="1">
      <alignment horizontal="left" indent="1"/>
    </xf>
    <xf numFmtId="165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 applyProtection="1">
      <alignment horizontal="center" vertical="center"/>
      <protection hidden="1"/>
    </xf>
    <xf numFmtId="49" fontId="9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  <protection locked="0"/>
    </xf>
    <xf numFmtId="166" fontId="10" fillId="0" borderId="0" xfId="2" applyNumberFormat="1" applyFont="1" applyAlignment="1">
      <alignment horizontal="center" vertical="top"/>
    </xf>
    <xf numFmtId="49" fontId="10" fillId="0" borderId="0" xfId="2" applyNumberFormat="1" applyFont="1" applyAlignment="1">
      <alignment horizontal="center" vertical="top"/>
    </xf>
    <xf numFmtId="49" fontId="5" fillId="0" borderId="7" xfId="0" applyNumberFormat="1" applyFont="1" applyBorder="1" applyAlignment="1" applyProtection="1">
      <alignment horizontal="left" vertical="center" indent="1"/>
      <protection locked="0"/>
    </xf>
    <xf numFmtId="49" fontId="5" fillId="0" borderId="2" xfId="0" applyNumberFormat="1" applyFont="1" applyBorder="1" applyAlignment="1" applyProtection="1">
      <alignment horizontal="left" vertical="center" indent="1"/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left" vertical="center" indent="1"/>
      <protection hidden="1"/>
    </xf>
    <xf numFmtId="0" fontId="9" fillId="0" borderId="5" xfId="0" applyFont="1" applyBorder="1" applyAlignment="1" applyProtection="1">
      <alignment horizontal="left" vertical="center" indent="1"/>
      <protection hidden="1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right"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165" fontId="20" fillId="4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3" fillId="0" borderId="0" xfId="0" quotePrefix="1" applyFont="1" applyBorder="1" applyAlignment="1" applyProtection="1">
      <alignment horizontal="center"/>
      <protection hidden="1"/>
    </xf>
    <xf numFmtId="0" fontId="5" fillId="0" borderId="8" xfId="1" applyFont="1" applyBorder="1" applyAlignment="1" applyProtection="1">
      <alignment horizontal="center" vertical="center"/>
      <protection hidden="1"/>
    </xf>
    <xf numFmtId="167" fontId="3" fillId="0" borderId="0" xfId="0" applyNumberFormat="1" applyFont="1" applyFill="1" applyBorder="1" applyAlignment="1">
      <alignment horizontal="center"/>
    </xf>
  </cellXfs>
  <cellStyles count="4">
    <cellStyle name="Standard" xfId="0" builtinId="0"/>
    <cellStyle name="Standard 2" xfId="1"/>
    <cellStyle name="Standard 2 2" xfId="3"/>
    <cellStyle name="Standard 3" xfId="2"/>
  </cellStyles>
  <dxfs count="0"/>
  <tableStyles count="0" defaultTableStyle="TableStyleMedium9" defaultPivotStyle="PivotStyleLight16"/>
  <colors>
    <mruColors>
      <color rgb="FFD99795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1143000</xdr:colOff>
      <xdr:row>5</xdr:row>
      <xdr:rowOff>66675</xdr:rowOff>
    </xdr:to>
    <xdr:pic>
      <xdr:nvPicPr>
        <xdr:cNvPr id="2" name="Grafik 1" descr="facett_hks37_200x200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</a:blip>
        <a:stretch>
          <a:fillRect/>
        </a:stretch>
      </xdr:blipFill>
      <xdr:spPr>
        <a:xfrm>
          <a:off x="152400" y="0"/>
          <a:ext cx="9906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pane ySplit="1" topLeftCell="A26" activePane="bottomLeft" state="frozen"/>
      <selection pane="bottomLeft" activeCell="C44" sqref="C44"/>
    </sheetView>
  </sheetViews>
  <sheetFormatPr baseColWidth="10" defaultColWidth="11.42578125" defaultRowHeight="12.75" x14ac:dyDescent="0.2"/>
  <cols>
    <col min="1" max="1" width="11.42578125" style="11"/>
    <col min="2" max="2" width="11.42578125" style="12"/>
    <col min="3" max="3" width="105.85546875" style="13" customWidth="1"/>
    <col min="4" max="16384" width="11.42578125" style="13"/>
  </cols>
  <sheetData>
    <row r="1" spans="1:3" s="6" customFormat="1" ht="24" customHeight="1" x14ac:dyDescent="0.2">
      <c r="A1" s="3" t="s">
        <v>12</v>
      </c>
      <c r="B1" s="4" t="s">
        <v>13</v>
      </c>
      <c r="C1" s="5" t="s">
        <v>14</v>
      </c>
    </row>
    <row r="2" spans="1:3" s="10" customFormat="1" x14ac:dyDescent="0.2">
      <c r="A2" s="7" t="s">
        <v>15</v>
      </c>
      <c r="B2" s="8">
        <v>41992</v>
      </c>
      <c r="C2" s="9" t="s">
        <v>16</v>
      </c>
    </row>
    <row r="3" spans="1:3" s="10" customFormat="1" x14ac:dyDescent="0.2">
      <c r="A3" s="7" t="s">
        <v>17</v>
      </c>
      <c r="B3" s="8">
        <v>42002</v>
      </c>
      <c r="C3" s="9" t="s">
        <v>18</v>
      </c>
    </row>
    <row r="4" spans="1:3" s="10" customFormat="1" ht="38.25" x14ac:dyDescent="0.2">
      <c r="A4" s="7" t="s">
        <v>20</v>
      </c>
      <c r="B4" s="8">
        <v>42092</v>
      </c>
      <c r="C4" s="14" t="s">
        <v>21</v>
      </c>
    </row>
    <row r="5" spans="1:3" s="10" customFormat="1" ht="25.5" x14ac:dyDescent="0.2">
      <c r="A5" s="7" t="s">
        <v>26</v>
      </c>
      <c r="B5" s="8">
        <v>42093</v>
      </c>
      <c r="C5" s="9" t="s">
        <v>27</v>
      </c>
    </row>
    <row r="6" spans="1:3" s="10" customFormat="1" x14ac:dyDescent="0.2">
      <c r="A6" s="7" t="s">
        <v>28</v>
      </c>
      <c r="B6" s="8">
        <v>42352</v>
      </c>
      <c r="C6" s="10" t="s">
        <v>29</v>
      </c>
    </row>
    <row r="7" spans="1:3" s="10" customFormat="1" x14ac:dyDescent="0.2">
      <c r="A7" s="7" t="s">
        <v>30</v>
      </c>
      <c r="B7" s="8">
        <v>42389</v>
      </c>
      <c r="C7" s="10" t="s">
        <v>31</v>
      </c>
    </row>
    <row r="8" spans="1:3" s="10" customFormat="1" x14ac:dyDescent="0.2">
      <c r="A8" s="7" t="s">
        <v>32</v>
      </c>
      <c r="B8" s="8">
        <v>42556</v>
      </c>
      <c r="C8" s="10" t="s">
        <v>33</v>
      </c>
    </row>
    <row r="9" spans="1:3" s="10" customFormat="1" x14ac:dyDescent="0.2">
      <c r="A9" s="91"/>
      <c r="B9" s="90"/>
      <c r="C9" s="10" t="s">
        <v>34</v>
      </c>
    </row>
    <row r="10" spans="1:3" s="10" customFormat="1" x14ac:dyDescent="0.2">
      <c r="A10" s="91"/>
      <c r="B10" s="90"/>
      <c r="C10" s="9" t="s">
        <v>53</v>
      </c>
    </row>
    <row r="11" spans="1:3" s="10" customFormat="1" x14ac:dyDescent="0.2">
      <c r="A11" s="91"/>
      <c r="B11" s="90"/>
      <c r="C11" s="9" t="s">
        <v>54</v>
      </c>
    </row>
    <row r="12" spans="1:3" s="10" customFormat="1" x14ac:dyDescent="0.2">
      <c r="A12" s="22" t="s">
        <v>36</v>
      </c>
      <c r="B12" s="8">
        <v>42573</v>
      </c>
      <c r="C12" s="26" t="s">
        <v>51</v>
      </c>
    </row>
    <row r="13" spans="1:3" s="10" customFormat="1" x14ac:dyDescent="0.2">
      <c r="A13" s="7"/>
      <c r="B13" s="8"/>
      <c r="C13" s="25" t="s">
        <v>52</v>
      </c>
    </row>
    <row r="14" spans="1:3" s="10" customFormat="1" x14ac:dyDescent="0.2">
      <c r="A14" s="22"/>
      <c r="B14" s="21"/>
      <c r="C14" s="25" t="s">
        <v>44</v>
      </c>
    </row>
    <row r="15" spans="1:3" s="10" customFormat="1" x14ac:dyDescent="0.2">
      <c r="A15" s="22"/>
      <c r="B15" s="21"/>
      <c r="C15" s="25" t="s">
        <v>45</v>
      </c>
    </row>
    <row r="16" spans="1:3" s="10" customFormat="1" x14ac:dyDescent="0.2">
      <c r="A16" s="22"/>
      <c r="B16" s="21"/>
      <c r="C16" s="25" t="s">
        <v>46</v>
      </c>
    </row>
    <row r="17" spans="1:3" s="10" customFormat="1" x14ac:dyDescent="0.2">
      <c r="A17" s="7"/>
      <c r="B17" s="8"/>
      <c r="C17" s="27" t="s">
        <v>37</v>
      </c>
    </row>
    <row r="18" spans="1:3" s="10" customFormat="1" x14ac:dyDescent="0.2">
      <c r="A18" s="7"/>
      <c r="B18" s="8"/>
      <c r="C18" s="27" t="s">
        <v>38</v>
      </c>
    </row>
    <row r="19" spans="1:3" s="10" customFormat="1" x14ac:dyDescent="0.2">
      <c r="A19" s="7"/>
      <c r="B19" s="8"/>
      <c r="C19" s="10" t="s">
        <v>39</v>
      </c>
    </row>
    <row r="20" spans="1:3" s="10" customFormat="1" x14ac:dyDescent="0.2">
      <c r="A20" s="7"/>
      <c r="B20" s="8"/>
      <c r="C20" s="10" t="s">
        <v>40</v>
      </c>
    </row>
    <row r="21" spans="1:3" s="10" customFormat="1" x14ac:dyDescent="0.2">
      <c r="A21" s="7"/>
      <c r="B21" s="8"/>
      <c r="C21" s="10" t="s">
        <v>42</v>
      </c>
    </row>
    <row r="22" spans="1:3" s="10" customFormat="1" x14ac:dyDescent="0.2">
      <c r="A22" s="24"/>
      <c r="B22" s="23"/>
      <c r="C22" s="10" t="s">
        <v>48</v>
      </c>
    </row>
    <row r="23" spans="1:3" s="10" customFormat="1" x14ac:dyDescent="0.2">
      <c r="A23" s="7"/>
      <c r="B23" s="8"/>
      <c r="C23" s="10" t="s">
        <v>43</v>
      </c>
    </row>
    <row r="24" spans="1:3" s="10" customFormat="1" x14ac:dyDescent="0.2">
      <c r="A24" s="7"/>
      <c r="B24" s="8"/>
      <c r="C24" s="10" t="s">
        <v>47</v>
      </c>
    </row>
    <row r="25" spans="1:3" s="10" customFormat="1" x14ac:dyDescent="0.2">
      <c r="A25" s="7"/>
      <c r="B25" s="8"/>
      <c r="C25" s="10" t="s">
        <v>50</v>
      </c>
    </row>
    <row r="26" spans="1:3" s="10" customFormat="1" x14ac:dyDescent="0.2">
      <c r="A26" s="7"/>
      <c r="B26" s="8"/>
      <c r="C26" s="10" t="s">
        <v>49</v>
      </c>
    </row>
    <row r="27" spans="1:3" s="10" customFormat="1" x14ac:dyDescent="0.2">
      <c r="A27" s="7"/>
      <c r="B27" s="8">
        <v>42578</v>
      </c>
      <c r="C27" s="10" t="s">
        <v>56</v>
      </c>
    </row>
    <row r="28" spans="1:3" s="10" customFormat="1" x14ac:dyDescent="0.2">
      <c r="A28" s="7"/>
      <c r="B28" s="8"/>
      <c r="C28" s="10" t="s">
        <v>57</v>
      </c>
    </row>
    <row r="29" spans="1:3" s="10" customFormat="1" x14ac:dyDescent="0.2">
      <c r="A29" s="61" t="s">
        <v>62</v>
      </c>
      <c r="B29" s="62">
        <v>42648</v>
      </c>
      <c r="C29" s="63" t="s">
        <v>58</v>
      </c>
    </row>
    <row r="30" spans="1:3" s="10" customFormat="1" x14ac:dyDescent="0.2">
      <c r="A30" s="61"/>
      <c r="B30" s="62"/>
      <c r="C30" s="63" t="s">
        <v>59</v>
      </c>
    </row>
    <row r="31" spans="1:3" s="10" customFormat="1" x14ac:dyDescent="0.2">
      <c r="A31" s="61"/>
      <c r="B31" s="62"/>
      <c r="C31" s="64" t="s">
        <v>60</v>
      </c>
    </row>
    <row r="32" spans="1:3" x14ac:dyDescent="0.2">
      <c r="A32" s="61"/>
      <c r="B32" s="62"/>
      <c r="C32" s="65" t="s">
        <v>61</v>
      </c>
    </row>
    <row r="33" spans="1:3" x14ac:dyDescent="0.2">
      <c r="A33" s="11" t="s">
        <v>64</v>
      </c>
      <c r="B33" s="12">
        <v>42866</v>
      </c>
      <c r="C33" s="27" t="s">
        <v>65</v>
      </c>
    </row>
    <row r="34" spans="1:3" x14ac:dyDescent="0.2">
      <c r="A34" s="11" t="s">
        <v>66</v>
      </c>
      <c r="B34" s="12">
        <v>43068</v>
      </c>
      <c r="C34" s="13" t="s">
        <v>67</v>
      </c>
    </row>
    <row r="35" spans="1:3" x14ac:dyDescent="0.2">
      <c r="C35" s="13" t="s">
        <v>73</v>
      </c>
    </row>
    <row r="36" spans="1:3" x14ac:dyDescent="0.2">
      <c r="C36" s="13" t="s">
        <v>70</v>
      </c>
    </row>
    <row r="37" spans="1:3" x14ac:dyDescent="0.2">
      <c r="B37" s="12">
        <v>43426</v>
      </c>
      <c r="C37" s="13" t="s">
        <v>72</v>
      </c>
    </row>
    <row r="38" spans="1:3" ht="25.5" x14ac:dyDescent="0.2">
      <c r="A38" s="78" t="s">
        <v>75</v>
      </c>
      <c r="B38" s="77">
        <v>44257</v>
      </c>
      <c r="C38" s="81" t="s">
        <v>76</v>
      </c>
    </row>
    <row r="39" spans="1:3" x14ac:dyDescent="0.2">
      <c r="C39" s="13" t="s">
        <v>77</v>
      </c>
    </row>
    <row r="40" spans="1:3" x14ac:dyDescent="0.2">
      <c r="A40" s="11" t="s">
        <v>78</v>
      </c>
      <c r="B40" s="12">
        <v>44915</v>
      </c>
      <c r="C40" s="13" t="s">
        <v>79</v>
      </c>
    </row>
    <row r="41" spans="1:3" x14ac:dyDescent="0.2">
      <c r="C41" s="13" t="s">
        <v>80</v>
      </c>
    </row>
    <row r="42" spans="1:3" x14ac:dyDescent="0.2">
      <c r="B42" s="12">
        <v>45254</v>
      </c>
      <c r="C42" s="13" t="s">
        <v>81</v>
      </c>
    </row>
    <row r="43" spans="1:3" x14ac:dyDescent="0.2">
      <c r="B43" s="12">
        <v>45630</v>
      </c>
      <c r="C43" s="13" t="s">
        <v>82</v>
      </c>
    </row>
  </sheetData>
  <sheetProtection password="C597" sheet="1" objects="1" scenarios="1" selectLockedCells="1"/>
  <mergeCells count="2">
    <mergeCell ref="B9:B11"/>
    <mergeCell ref="A9:A1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&amp;C&amp;"Calibri,Fett"&amp;14Dokumentation Buchungsblatt allgemein</oddHeader>
    <oddFooter>&amp;L&amp;"Calibri,Standard"&amp;7Stand: &amp;D&amp;C&amp;"Calibri,Standard"&amp;7Seite &amp;P von &amp;N&amp;R&amp;"Calibri,Standard"&amp;7Datei: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N239"/>
  <sheetViews>
    <sheetView workbookViewId="0">
      <pane ySplit="1" topLeftCell="A2" activePane="bottomLeft" state="frozen"/>
      <selection pane="bottomLeft" activeCell="C1" sqref="C1:K1048576"/>
    </sheetView>
  </sheetViews>
  <sheetFormatPr baseColWidth="10" defaultColWidth="11.42578125" defaultRowHeight="12.75" x14ac:dyDescent="0.2"/>
  <cols>
    <col min="1" max="1" width="9.140625" style="85" customWidth="1"/>
    <col min="2" max="2" width="41.42578125" style="1" bestFit="1" customWidth="1"/>
    <col min="3" max="3" width="18.7109375" style="1" hidden="1" customWidth="1"/>
    <col min="4" max="4" width="15.28515625" style="1" hidden="1" customWidth="1"/>
    <col min="5" max="7" width="14" style="2" hidden="1" customWidth="1"/>
    <col min="8" max="8" width="7.7109375" style="1" hidden="1" customWidth="1"/>
    <col min="9" max="9" width="7" style="1" hidden="1" customWidth="1"/>
    <col min="10" max="10" width="23.7109375" style="1" hidden="1" customWidth="1"/>
    <col min="11" max="11" width="11.42578125" style="1" hidden="1" customWidth="1"/>
    <col min="12" max="13" width="11.42578125" style="1"/>
    <col min="14" max="14" width="23.7109375" style="1" bestFit="1" customWidth="1"/>
    <col min="15" max="16384" width="11.42578125" style="1"/>
  </cols>
  <sheetData>
    <row r="1" spans="1:14" s="15" customFormat="1" ht="27" customHeight="1" x14ac:dyDescent="0.2">
      <c r="A1" s="71" t="s">
        <v>9</v>
      </c>
      <c r="B1" s="16" t="s">
        <v>24</v>
      </c>
      <c r="C1" s="17" t="s">
        <v>25</v>
      </c>
      <c r="D1" s="69" t="s">
        <v>71</v>
      </c>
      <c r="E1" s="15" t="s">
        <v>23</v>
      </c>
      <c r="H1" s="70"/>
      <c r="I1" s="71"/>
      <c r="J1" s="72"/>
      <c r="L1" s="20" t="s">
        <v>8</v>
      </c>
      <c r="M1" s="18">
        <v>90011</v>
      </c>
      <c r="N1" s="19" t="s">
        <v>83</v>
      </c>
    </row>
    <row r="2" spans="1:14" s="66" customFormat="1" x14ac:dyDescent="0.2">
      <c r="A2" s="84">
        <v>1</v>
      </c>
      <c r="B2" s="66" t="s">
        <v>84</v>
      </c>
      <c r="C2" s="66" t="str">
        <f t="shared" ref="C2:C50" si="0">MID(B2,5,100)</f>
        <v>RVV Nassau Nord</v>
      </c>
      <c r="D2" s="68" t="str">
        <f t="shared" ref="D2:D65" si="1">IF(LEN($A2)&lt;=4,LEFT(TEXT($A2,"0000"),4),LEFT(TEXT($A2,"000000"),4))</f>
        <v>0001</v>
      </c>
      <c r="E2" s="68" t="str">
        <f t="shared" ref="E2:E65" si="2">$M$1&amp;$D2</f>
        <v>900110001</v>
      </c>
      <c r="F2" s="67"/>
      <c r="G2" s="83"/>
    </row>
    <row r="3" spans="1:14" s="66" customFormat="1" x14ac:dyDescent="0.2">
      <c r="A3" s="84">
        <v>802</v>
      </c>
      <c r="B3" s="66" t="s">
        <v>85</v>
      </c>
      <c r="C3" s="66" t="str">
        <f t="shared" si="0"/>
        <v>KGM Allendorf/Eder</v>
      </c>
      <c r="D3" s="68" t="str">
        <f t="shared" si="1"/>
        <v>0802</v>
      </c>
      <c r="E3" s="68" t="str">
        <f t="shared" si="2"/>
        <v>900110802</v>
      </c>
      <c r="F3" s="67" t="s">
        <v>86</v>
      </c>
      <c r="G3" s="66" t="s">
        <v>87</v>
      </c>
    </row>
    <row r="4" spans="1:14" s="66" customFormat="1" x14ac:dyDescent="0.2">
      <c r="A4" s="84">
        <v>803</v>
      </c>
      <c r="B4" s="66" t="s">
        <v>88</v>
      </c>
      <c r="C4" s="66" t="str">
        <f t="shared" si="0"/>
        <v>KGM Battenberg</v>
      </c>
      <c r="D4" s="68" t="str">
        <f t="shared" si="1"/>
        <v>0803</v>
      </c>
      <c r="E4" s="68" t="str">
        <f t="shared" si="2"/>
        <v>900110803</v>
      </c>
      <c r="F4" s="67" t="s">
        <v>86</v>
      </c>
      <c r="G4" s="66" t="s">
        <v>87</v>
      </c>
    </row>
    <row r="5" spans="1:14" s="66" customFormat="1" x14ac:dyDescent="0.2">
      <c r="A5" s="84">
        <v>804</v>
      </c>
      <c r="B5" s="66" t="s">
        <v>89</v>
      </c>
      <c r="C5" s="66" t="str">
        <f t="shared" si="0"/>
        <v>KGM Battenfeld</v>
      </c>
      <c r="D5" s="68" t="str">
        <f t="shared" si="1"/>
        <v>0804</v>
      </c>
      <c r="E5" s="68" t="str">
        <f t="shared" si="2"/>
        <v>900110804</v>
      </c>
      <c r="F5" s="67" t="s">
        <v>86</v>
      </c>
      <c r="G5" s="66" t="s">
        <v>87</v>
      </c>
    </row>
    <row r="6" spans="1:14" s="66" customFormat="1" x14ac:dyDescent="0.2">
      <c r="A6" s="84">
        <v>805</v>
      </c>
      <c r="B6" s="66" t="s">
        <v>90</v>
      </c>
      <c r="C6" s="66" t="str">
        <f t="shared" si="0"/>
        <v>KGM Berghofen</v>
      </c>
      <c r="D6" s="68" t="str">
        <f t="shared" si="1"/>
        <v>0805</v>
      </c>
      <c r="E6" s="68" t="str">
        <f t="shared" si="2"/>
        <v>900110805</v>
      </c>
      <c r="F6" s="67" t="s">
        <v>86</v>
      </c>
      <c r="G6" s="66" t="s">
        <v>87</v>
      </c>
    </row>
    <row r="7" spans="1:14" s="66" customFormat="1" x14ac:dyDescent="0.2">
      <c r="A7" s="84">
        <v>806</v>
      </c>
      <c r="B7" s="66" t="s">
        <v>91</v>
      </c>
      <c r="C7" s="66" t="str">
        <f t="shared" si="0"/>
        <v>KGM Biedenkopf</v>
      </c>
      <c r="D7" s="68" t="str">
        <f t="shared" si="1"/>
        <v>0806</v>
      </c>
      <c r="E7" s="68" t="str">
        <f t="shared" si="2"/>
        <v>900110806</v>
      </c>
      <c r="F7" s="67" t="s">
        <v>86</v>
      </c>
      <c r="G7" s="66" t="s">
        <v>87</v>
      </c>
    </row>
    <row r="8" spans="1:14" s="66" customFormat="1" x14ac:dyDescent="0.2">
      <c r="A8" s="84">
        <v>807</v>
      </c>
      <c r="B8" s="66" t="s">
        <v>92</v>
      </c>
      <c r="C8" s="66" t="str">
        <f t="shared" si="0"/>
        <v>KGM Breidenbach</v>
      </c>
      <c r="D8" s="68" t="str">
        <f t="shared" si="1"/>
        <v>0807</v>
      </c>
      <c r="E8" s="68" t="str">
        <f t="shared" si="2"/>
        <v>900110807</v>
      </c>
      <c r="F8" s="67" t="s">
        <v>86</v>
      </c>
      <c r="G8" s="66" t="s">
        <v>87</v>
      </c>
    </row>
    <row r="9" spans="1:14" s="66" customFormat="1" x14ac:dyDescent="0.2">
      <c r="A9" s="84">
        <v>808</v>
      </c>
      <c r="B9" s="66" t="s">
        <v>93</v>
      </c>
      <c r="C9" s="66" t="str">
        <f t="shared" si="0"/>
        <v>KGM Breidenstein</v>
      </c>
      <c r="D9" s="68" t="str">
        <f t="shared" si="1"/>
        <v>0808</v>
      </c>
      <c r="E9" s="68" t="str">
        <f t="shared" si="2"/>
        <v>900110808</v>
      </c>
      <c r="F9" s="67" t="s">
        <v>86</v>
      </c>
      <c r="G9" s="66" t="s">
        <v>87</v>
      </c>
    </row>
    <row r="10" spans="1:14" s="66" customFormat="1" x14ac:dyDescent="0.2">
      <c r="A10" s="84">
        <v>809</v>
      </c>
      <c r="B10" s="66" t="s">
        <v>94</v>
      </c>
      <c r="C10" s="66" t="str">
        <f t="shared" si="0"/>
        <v>KGM Bromskirchen</v>
      </c>
      <c r="D10" s="68" t="str">
        <f t="shared" si="1"/>
        <v>0809</v>
      </c>
      <c r="E10" s="68" t="str">
        <f t="shared" si="2"/>
        <v>900110809</v>
      </c>
      <c r="F10" s="67" t="s">
        <v>86</v>
      </c>
      <c r="G10" s="66" t="s">
        <v>87</v>
      </c>
    </row>
    <row r="11" spans="1:14" s="66" customFormat="1" x14ac:dyDescent="0.2">
      <c r="A11" s="84">
        <v>810</v>
      </c>
      <c r="B11" s="66" t="s">
        <v>95</v>
      </c>
      <c r="C11" s="66" t="str">
        <f t="shared" si="0"/>
        <v>KGM Buchenau</v>
      </c>
      <c r="D11" s="68" t="str">
        <f t="shared" si="1"/>
        <v>0810</v>
      </c>
      <c r="E11" s="68" t="str">
        <f t="shared" si="2"/>
        <v>900110810</v>
      </c>
      <c r="F11" s="67" t="s">
        <v>86</v>
      </c>
      <c r="G11" s="66" t="s">
        <v>87</v>
      </c>
    </row>
    <row r="12" spans="1:14" s="66" customFormat="1" x14ac:dyDescent="0.2">
      <c r="A12" s="84">
        <v>811</v>
      </c>
      <c r="B12" s="66" t="s">
        <v>96</v>
      </c>
      <c r="C12" s="66" t="str">
        <f t="shared" si="0"/>
        <v>KGM Dexbach</v>
      </c>
      <c r="D12" s="68" t="str">
        <f t="shared" si="1"/>
        <v>0811</v>
      </c>
      <c r="E12" s="68" t="str">
        <f t="shared" si="2"/>
        <v>900110811</v>
      </c>
      <c r="F12" s="67" t="s">
        <v>86</v>
      </c>
      <c r="G12" s="66" t="s">
        <v>87</v>
      </c>
    </row>
    <row r="13" spans="1:14" s="66" customFormat="1" x14ac:dyDescent="0.2">
      <c r="A13" s="84">
        <v>812</v>
      </c>
      <c r="B13" s="66" t="s">
        <v>97</v>
      </c>
      <c r="C13" s="66" t="str">
        <f t="shared" si="0"/>
        <v>KGM Dodenau</v>
      </c>
      <c r="D13" s="68" t="str">
        <f t="shared" si="1"/>
        <v>0812</v>
      </c>
      <c r="E13" s="68" t="str">
        <f t="shared" si="2"/>
        <v>900110812</v>
      </c>
      <c r="F13" s="67" t="s">
        <v>86</v>
      </c>
      <c r="G13" s="66" t="s">
        <v>87</v>
      </c>
    </row>
    <row r="14" spans="1:14" s="66" customFormat="1" x14ac:dyDescent="0.2">
      <c r="A14" s="84">
        <v>813</v>
      </c>
      <c r="B14" s="66" t="s">
        <v>98</v>
      </c>
      <c r="C14" s="66" t="str">
        <f t="shared" si="0"/>
        <v>KGM Eckelshausen</v>
      </c>
      <c r="D14" s="68" t="str">
        <f t="shared" si="1"/>
        <v>0813</v>
      </c>
      <c r="E14" s="68" t="str">
        <f t="shared" si="2"/>
        <v>900110813</v>
      </c>
      <c r="F14" s="67" t="s">
        <v>86</v>
      </c>
      <c r="G14" s="66" t="s">
        <v>87</v>
      </c>
    </row>
    <row r="15" spans="1:14" s="66" customFormat="1" x14ac:dyDescent="0.2">
      <c r="A15" s="84">
        <v>814</v>
      </c>
      <c r="B15" s="66" t="s">
        <v>99</v>
      </c>
      <c r="C15" s="66" t="str">
        <f t="shared" si="0"/>
        <v>KGM Eifa</v>
      </c>
      <c r="D15" s="68" t="str">
        <f t="shared" si="1"/>
        <v>0814</v>
      </c>
      <c r="E15" s="68" t="str">
        <f t="shared" si="2"/>
        <v>900110814</v>
      </c>
      <c r="F15" s="67" t="s">
        <v>86</v>
      </c>
      <c r="G15" s="66" t="s">
        <v>87</v>
      </c>
    </row>
    <row r="16" spans="1:14" s="66" customFormat="1" x14ac:dyDescent="0.2">
      <c r="A16" s="84">
        <v>815</v>
      </c>
      <c r="B16" s="66" t="s">
        <v>100</v>
      </c>
      <c r="C16" s="66" t="str">
        <f t="shared" si="0"/>
        <v>KGM Frohnhausen/Eder</v>
      </c>
      <c r="D16" s="68" t="str">
        <f t="shared" si="1"/>
        <v>0815</v>
      </c>
      <c r="E16" s="68" t="str">
        <f t="shared" si="2"/>
        <v>900110815</v>
      </c>
      <c r="F16" s="67" t="s">
        <v>86</v>
      </c>
      <c r="G16" s="66" t="s">
        <v>87</v>
      </c>
    </row>
    <row r="17" spans="1:7" s="66" customFormat="1" x14ac:dyDescent="0.2">
      <c r="A17" s="84">
        <v>816</v>
      </c>
      <c r="B17" s="66" t="s">
        <v>101</v>
      </c>
      <c r="C17" s="66" t="str">
        <f t="shared" si="0"/>
        <v>KGM Hatzfeld</v>
      </c>
      <c r="D17" s="68" t="str">
        <f t="shared" si="1"/>
        <v>0816</v>
      </c>
      <c r="E17" s="68" t="str">
        <f t="shared" si="2"/>
        <v>900110816</v>
      </c>
      <c r="F17" s="67" t="s">
        <v>86</v>
      </c>
      <c r="G17" s="66" t="s">
        <v>87</v>
      </c>
    </row>
    <row r="18" spans="1:7" s="66" customFormat="1" x14ac:dyDescent="0.2">
      <c r="A18" s="84">
        <v>817</v>
      </c>
      <c r="B18" s="66" t="s">
        <v>102</v>
      </c>
      <c r="C18" s="66" t="str">
        <f t="shared" si="0"/>
        <v>KGM Holzhausen/Eder</v>
      </c>
      <c r="D18" s="68" t="str">
        <f t="shared" si="1"/>
        <v>0817</v>
      </c>
      <c r="E18" s="68" t="str">
        <f t="shared" si="2"/>
        <v>900110817</v>
      </c>
      <c r="F18" s="67" t="s">
        <v>86</v>
      </c>
      <c r="G18" s="66" t="s">
        <v>87</v>
      </c>
    </row>
    <row r="19" spans="1:7" s="66" customFormat="1" x14ac:dyDescent="0.2">
      <c r="A19" s="84">
        <v>818</v>
      </c>
      <c r="B19" s="66" t="s">
        <v>103</v>
      </c>
      <c r="C19" s="66" t="str">
        <f t="shared" si="0"/>
        <v>KGM Laisa</v>
      </c>
      <c r="D19" s="68" t="str">
        <f t="shared" si="1"/>
        <v>0818</v>
      </c>
      <c r="E19" s="68" t="str">
        <f t="shared" si="2"/>
        <v>900110818</v>
      </c>
      <c r="F19" s="67" t="s">
        <v>86</v>
      </c>
      <c r="G19" s="66" t="s">
        <v>87</v>
      </c>
    </row>
    <row r="20" spans="1:7" s="66" customFormat="1" x14ac:dyDescent="0.2">
      <c r="A20" s="84">
        <v>819</v>
      </c>
      <c r="B20" s="66" t="s">
        <v>104</v>
      </c>
      <c r="C20" s="66" t="str">
        <f t="shared" si="0"/>
        <v>KGM Oberdieten</v>
      </c>
      <c r="D20" s="68" t="str">
        <f t="shared" si="1"/>
        <v>0819</v>
      </c>
      <c r="E20" s="68" t="str">
        <f t="shared" si="2"/>
        <v>900110819</v>
      </c>
      <c r="F20" s="67" t="s">
        <v>86</v>
      </c>
      <c r="G20" s="66" t="s">
        <v>87</v>
      </c>
    </row>
    <row r="21" spans="1:7" s="66" customFormat="1" x14ac:dyDescent="0.2">
      <c r="A21" s="84">
        <v>820</v>
      </c>
      <c r="B21" s="66" t="s">
        <v>105</v>
      </c>
      <c r="C21" s="66" t="str">
        <f t="shared" si="0"/>
        <v>KGM Wallau</v>
      </c>
      <c r="D21" s="68" t="str">
        <f t="shared" si="1"/>
        <v>0820</v>
      </c>
      <c r="E21" s="68" t="str">
        <f t="shared" si="2"/>
        <v>900110820</v>
      </c>
      <c r="F21" s="67" t="s">
        <v>86</v>
      </c>
      <c r="G21" s="66" t="s">
        <v>87</v>
      </c>
    </row>
    <row r="22" spans="1:7" s="66" customFormat="1" x14ac:dyDescent="0.2">
      <c r="A22" s="84">
        <v>821</v>
      </c>
      <c r="B22" s="66" t="s">
        <v>106</v>
      </c>
      <c r="C22" s="66" t="str">
        <f t="shared" si="0"/>
        <v>KGM Wolzhausen</v>
      </c>
      <c r="D22" s="68" t="str">
        <f t="shared" si="1"/>
        <v>0821</v>
      </c>
      <c r="E22" s="68" t="str">
        <f t="shared" si="2"/>
        <v>900110821</v>
      </c>
      <c r="F22" s="67" t="s">
        <v>86</v>
      </c>
      <c r="G22" s="66" t="s">
        <v>87</v>
      </c>
    </row>
    <row r="23" spans="1:7" s="66" customFormat="1" x14ac:dyDescent="0.2">
      <c r="A23" s="84">
        <v>830</v>
      </c>
      <c r="B23" s="66" t="s">
        <v>107</v>
      </c>
      <c r="C23" s="66" t="str">
        <f t="shared" si="0"/>
        <v>KGM Bad Endbach</v>
      </c>
      <c r="D23" s="68" t="str">
        <f t="shared" si="1"/>
        <v>0830</v>
      </c>
      <c r="E23" s="68" t="str">
        <f t="shared" si="2"/>
        <v>900110830</v>
      </c>
      <c r="F23" s="67" t="s">
        <v>86</v>
      </c>
      <c r="G23" s="66" t="s">
        <v>87</v>
      </c>
    </row>
    <row r="24" spans="1:7" s="66" customFormat="1" x14ac:dyDescent="0.2">
      <c r="A24" s="84">
        <v>831</v>
      </c>
      <c r="B24" s="66" t="s">
        <v>108</v>
      </c>
      <c r="C24" s="66" t="str">
        <f t="shared" si="0"/>
        <v>KGM Bischoffen</v>
      </c>
      <c r="D24" s="68" t="str">
        <f t="shared" si="1"/>
        <v>0831</v>
      </c>
      <c r="E24" s="68" t="str">
        <f t="shared" si="2"/>
        <v>900110831</v>
      </c>
      <c r="F24" s="67" t="s">
        <v>86</v>
      </c>
      <c r="G24" s="66" t="s">
        <v>87</v>
      </c>
    </row>
    <row r="25" spans="1:7" s="66" customFormat="1" x14ac:dyDescent="0.2">
      <c r="A25" s="84">
        <v>832</v>
      </c>
      <c r="B25" s="66" t="s">
        <v>109</v>
      </c>
      <c r="C25" s="66" t="str">
        <f t="shared" si="0"/>
        <v>KGM Bottenhorn</v>
      </c>
      <c r="D25" s="68" t="str">
        <f t="shared" si="1"/>
        <v>0832</v>
      </c>
      <c r="E25" s="68" t="str">
        <f t="shared" si="2"/>
        <v>900110832</v>
      </c>
      <c r="F25" s="67" t="s">
        <v>86</v>
      </c>
      <c r="G25" s="66" t="s">
        <v>87</v>
      </c>
    </row>
    <row r="26" spans="1:7" s="66" customFormat="1" x14ac:dyDescent="0.2">
      <c r="A26" s="84">
        <v>833</v>
      </c>
      <c r="B26" s="66" t="s">
        <v>110</v>
      </c>
      <c r="C26" s="66" t="str">
        <f t="shared" si="0"/>
        <v>KGM Damshausen</v>
      </c>
      <c r="D26" s="68" t="str">
        <f t="shared" si="1"/>
        <v>0833</v>
      </c>
      <c r="E26" s="68" t="str">
        <f t="shared" si="2"/>
        <v>900110833</v>
      </c>
      <c r="F26" s="67" t="s">
        <v>86</v>
      </c>
      <c r="G26" s="66" t="s">
        <v>87</v>
      </c>
    </row>
    <row r="27" spans="1:7" s="66" customFormat="1" x14ac:dyDescent="0.2">
      <c r="A27" s="84">
        <v>834</v>
      </c>
      <c r="B27" s="66" t="s">
        <v>111</v>
      </c>
      <c r="C27" s="66" t="str">
        <f t="shared" si="0"/>
        <v>KGM Dautphe</v>
      </c>
      <c r="D27" s="68" t="str">
        <f t="shared" si="1"/>
        <v>0834</v>
      </c>
      <c r="E27" s="68" t="str">
        <f t="shared" si="2"/>
        <v>900110834</v>
      </c>
      <c r="F27" s="67" t="s">
        <v>86</v>
      </c>
      <c r="G27" s="66" t="s">
        <v>87</v>
      </c>
    </row>
    <row r="28" spans="1:7" s="66" customFormat="1" x14ac:dyDescent="0.2">
      <c r="A28" s="84">
        <v>835</v>
      </c>
      <c r="B28" s="66" t="s">
        <v>112</v>
      </c>
      <c r="C28" s="66" t="str">
        <f t="shared" si="0"/>
        <v>KGM Diedenshausen</v>
      </c>
      <c r="D28" s="68" t="str">
        <f t="shared" si="1"/>
        <v>0835</v>
      </c>
      <c r="E28" s="68" t="str">
        <f t="shared" si="2"/>
        <v>900110835</v>
      </c>
      <c r="F28" s="67" t="s">
        <v>86</v>
      </c>
      <c r="G28" s="66" t="s">
        <v>87</v>
      </c>
    </row>
    <row r="29" spans="1:7" s="66" customFormat="1" x14ac:dyDescent="0.2">
      <c r="A29" s="84">
        <v>836</v>
      </c>
      <c r="B29" s="66" t="s">
        <v>113</v>
      </c>
      <c r="C29" s="66" t="str">
        <f t="shared" si="0"/>
        <v>KGM Erdhausen</v>
      </c>
      <c r="D29" s="68" t="str">
        <f t="shared" si="1"/>
        <v>0836</v>
      </c>
      <c r="E29" s="68" t="str">
        <f t="shared" si="2"/>
        <v>900110836</v>
      </c>
      <c r="F29" s="67" t="s">
        <v>86</v>
      </c>
      <c r="G29" s="66" t="s">
        <v>87</v>
      </c>
    </row>
    <row r="30" spans="1:7" s="66" customFormat="1" x14ac:dyDescent="0.2">
      <c r="A30" s="84">
        <v>837</v>
      </c>
      <c r="B30" s="66" t="s">
        <v>114</v>
      </c>
      <c r="C30" s="66" t="str">
        <f t="shared" si="0"/>
        <v>KGM Friedensdorf</v>
      </c>
      <c r="D30" s="68" t="str">
        <f t="shared" si="1"/>
        <v>0837</v>
      </c>
      <c r="E30" s="68" t="str">
        <f t="shared" si="2"/>
        <v>900110837</v>
      </c>
      <c r="F30" s="67" t="s">
        <v>86</v>
      </c>
      <c r="G30" s="66" t="s">
        <v>87</v>
      </c>
    </row>
    <row r="31" spans="1:7" s="66" customFormat="1" x14ac:dyDescent="0.2">
      <c r="A31" s="84">
        <v>838</v>
      </c>
      <c r="B31" s="66" t="s">
        <v>115</v>
      </c>
      <c r="C31" s="66" t="str">
        <f t="shared" si="0"/>
        <v>KGM Gladenbach</v>
      </c>
      <c r="D31" s="68" t="str">
        <f t="shared" si="1"/>
        <v>0838</v>
      </c>
      <c r="E31" s="68" t="str">
        <f t="shared" si="2"/>
        <v>900110838</v>
      </c>
      <c r="F31" s="67" t="s">
        <v>86</v>
      </c>
      <c r="G31" s="66" t="s">
        <v>87</v>
      </c>
    </row>
    <row r="32" spans="1:7" s="66" customFormat="1" x14ac:dyDescent="0.2">
      <c r="A32" s="84">
        <v>839</v>
      </c>
      <c r="B32" s="66" t="s">
        <v>116</v>
      </c>
      <c r="C32" s="66" t="str">
        <f t="shared" si="0"/>
        <v>KGM Gönnern</v>
      </c>
      <c r="D32" s="68" t="str">
        <f t="shared" si="1"/>
        <v>0839</v>
      </c>
      <c r="E32" s="68" t="str">
        <f t="shared" si="2"/>
        <v>900110839</v>
      </c>
      <c r="F32" s="67" t="s">
        <v>86</v>
      </c>
      <c r="G32" s="66" t="s">
        <v>87</v>
      </c>
    </row>
    <row r="33" spans="1:7" s="66" customFormat="1" x14ac:dyDescent="0.2">
      <c r="A33" s="84">
        <v>840</v>
      </c>
      <c r="B33" s="66" t="s">
        <v>117</v>
      </c>
      <c r="C33" s="66" t="str">
        <f t="shared" si="0"/>
        <v>KGM Günterod</v>
      </c>
      <c r="D33" s="68" t="str">
        <f t="shared" si="1"/>
        <v>0840</v>
      </c>
      <c r="E33" s="68" t="str">
        <f t="shared" si="2"/>
        <v>900110840</v>
      </c>
      <c r="F33" s="67" t="s">
        <v>86</v>
      </c>
      <c r="G33" s="66" t="s">
        <v>87</v>
      </c>
    </row>
    <row r="34" spans="1:7" s="66" customFormat="1" x14ac:dyDescent="0.2">
      <c r="A34" s="84">
        <v>841</v>
      </c>
      <c r="B34" s="66" t="s">
        <v>118</v>
      </c>
      <c r="C34" s="66" t="str">
        <f t="shared" si="0"/>
        <v>KGM Hartenrod</v>
      </c>
      <c r="D34" s="68" t="str">
        <f t="shared" si="1"/>
        <v>0841</v>
      </c>
      <c r="E34" s="68" t="str">
        <f t="shared" si="2"/>
        <v>900110841</v>
      </c>
      <c r="F34" s="67" t="s">
        <v>86</v>
      </c>
      <c r="G34" s="66" t="s">
        <v>87</v>
      </c>
    </row>
    <row r="35" spans="1:7" s="66" customFormat="1" x14ac:dyDescent="0.2">
      <c r="A35" s="84">
        <v>842</v>
      </c>
      <c r="B35" s="66" t="s">
        <v>119</v>
      </c>
      <c r="C35" s="66" t="str">
        <f t="shared" si="0"/>
        <v>KGM Hermannstein</v>
      </c>
      <c r="D35" s="68" t="str">
        <f t="shared" si="1"/>
        <v>0842</v>
      </c>
      <c r="E35" s="68" t="str">
        <f t="shared" si="2"/>
        <v>900110842</v>
      </c>
      <c r="F35" s="67" t="s">
        <v>86</v>
      </c>
      <c r="G35" s="66" t="s">
        <v>87</v>
      </c>
    </row>
    <row r="36" spans="1:7" s="66" customFormat="1" x14ac:dyDescent="0.2">
      <c r="A36" s="84">
        <v>843</v>
      </c>
      <c r="B36" s="66" t="s">
        <v>120</v>
      </c>
      <c r="C36" s="66" t="str">
        <f t="shared" si="0"/>
        <v>KGM Herzhausen</v>
      </c>
      <c r="D36" s="68" t="str">
        <f t="shared" si="1"/>
        <v>0843</v>
      </c>
      <c r="E36" s="68" t="str">
        <f t="shared" si="2"/>
        <v>900110843</v>
      </c>
      <c r="F36" s="67" t="s">
        <v>86</v>
      </c>
      <c r="G36" s="66" t="s">
        <v>87</v>
      </c>
    </row>
    <row r="37" spans="1:7" s="66" customFormat="1" x14ac:dyDescent="0.2">
      <c r="A37" s="84">
        <v>844</v>
      </c>
      <c r="B37" s="66" t="s">
        <v>121</v>
      </c>
      <c r="C37" s="66" t="str">
        <f t="shared" si="0"/>
        <v>KGM Holzhausen am Hünstein</v>
      </c>
      <c r="D37" s="68" t="str">
        <f t="shared" si="1"/>
        <v>0844</v>
      </c>
      <c r="E37" s="68" t="str">
        <f t="shared" si="2"/>
        <v>900110844</v>
      </c>
      <c r="F37" s="67" t="s">
        <v>86</v>
      </c>
      <c r="G37" s="66" t="s">
        <v>87</v>
      </c>
    </row>
    <row r="38" spans="1:7" s="66" customFormat="1" x14ac:dyDescent="0.2">
      <c r="A38" s="84">
        <v>845</v>
      </c>
      <c r="B38" s="66" t="s">
        <v>122</v>
      </c>
      <c r="C38" s="66" t="str">
        <f t="shared" si="0"/>
        <v>KGM Lixfeld</v>
      </c>
      <c r="D38" s="68" t="str">
        <f t="shared" si="1"/>
        <v>0845</v>
      </c>
      <c r="E38" s="68" t="str">
        <f t="shared" si="2"/>
        <v>900110845</v>
      </c>
      <c r="F38" s="67" t="s">
        <v>86</v>
      </c>
      <c r="G38" s="66" t="s">
        <v>87</v>
      </c>
    </row>
    <row r="39" spans="1:7" s="66" customFormat="1" x14ac:dyDescent="0.2">
      <c r="A39" s="84">
        <v>846</v>
      </c>
      <c r="B39" s="66" t="s">
        <v>123</v>
      </c>
      <c r="C39" s="66" t="str">
        <f t="shared" si="0"/>
        <v>KGM Mornshausen a d Salzböde</v>
      </c>
      <c r="D39" s="68" t="str">
        <f t="shared" si="1"/>
        <v>0846</v>
      </c>
      <c r="E39" s="68" t="str">
        <f t="shared" si="2"/>
        <v>900110846</v>
      </c>
      <c r="F39" s="67" t="s">
        <v>86</v>
      </c>
      <c r="G39" s="66" t="s">
        <v>87</v>
      </c>
    </row>
    <row r="40" spans="1:7" s="66" customFormat="1" x14ac:dyDescent="0.2">
      <c r="A40" s="84">
        <v>847</v>
      </c>
      <c r="B40" s="66" t="s">
        <v>124</v>
      </c>
      <c r="C40" s="66" t="str">
        <f t="shared" si="0"/>
        <v>KGM Naunheim</v>
      </c>
      <c r="D40" s="68" t="str">
        <f t="shared" si="1"/>
        <v>0847</v>
      </c>
      <c r="E40" s="68" t="str">
        <f t="shared" si="2"/>
        <v>900110847</v>
      </c>
      <c r="F40" s="67" t="s">
        <v>86</v>
      </c>
      <c r="G40" s="66" t="s">
        <v>87</v>
      </c>
    </row>
    <row r="41" spans="1:7" s="66" customFormat="1" x14ac:dyDescent="0.2">
      <c r="A41" s="84">
        <v>848</v>
      </c>
      <c r="B41" s="66" t="s">
        <v>125</v>
      </c>
      <c r="C41" s="66" t="str">
        <f t="shared" si="0"/>
        <v>KGM Niederweidbach</v>
      </c>
      <c r="D41" s="68" t="str">
        <f t="shared" si="1"/>
        <v>0848</v>
      </c>
      <c r="E41" s="68" t="str">
        <f t="shared" si="2"/>
        <v>900110848</v>
      </c>
      <c r="F41" s="67" t="s">
        <v>86</v>
      </c>
      <c r="G41" s="66" t="s">
        <v>87</v>
      </c>
    </row>
    <row r="42" spans="1:7" s="66" customFormat="1" x14ac:dyDescent="0.2">
      <c r="A42" s="84">
        <v>849</v>
      </c>
      <c r="B42" s="66" t="s">
        <v>126</v>
      </c>
      <c r="C42" s="66" t="str">
        <f t="shared" si="0"/>
        <v>KGM Obereisenhausen</v>
      </c>
      <c r="D42" s="68" t="str">
        <f t="shared" si="1"/>
        <v>0849</v>
      </c>
      <c r="E42" s="68" t="str">
        <f t="shared" si="2"/>
        <v>900110849</v>
      </c>
      <c r="F42" s="67" t="s">
        <v>86</v>
      </c>
      <c r="G42" s="66" t="s">
        <v>87</v>
      </c>
    </row>
    <row r="43" spans="1:7" s="66" customFormat="1" x14ac:dyDescent="0.2">
      <c r="A43" s="84">
        <v>850</v>
      </c>
      <c r="B43" s="66" t="s">
        <v>127</v>
      </c>
      <c r="C43" s="66" t="str">
        <f t="shared" si="0"/>
        <v>KGM Oberhörlen</v>
      </c>
      <c r="D43" s="68" t="str">
        <f t="shared" si="1"/>
        <v>0850</v>
      </c>
      <c r="E43" s="68" t="str">
        <f t="shared" si="2"/>
        <v>900110850</v>
      </c>
      <c r="F43" s="67" t="s">
        <v>86</v>
      </c>
      <c r="G43" s="66" t="s">
        <v>87</v>
      </c>
    </row>
    <row r="44" spans="1:7" s="66" customFormat="1" x14ac:dyDescent="0.2">
      <c r="A44" s="84">
        <v>851</v>
      </c>
      <c r="B44" s="66" t="s">
        <v>128</v>
      </c>
      <c r="C44" s="66" t="str">
        <f t="shared" si="0"/>
        <v>KGM Roth</v>
      </c>
      <c r="D44" s="68" t="str">
        <f t="shared" si="1"/>
        <v>0851</v>
      </c>
      <c r="E44" s="68" t="str">
        <f t="shared" si="2"/>
        <v>900110851</v>
      </c>
      <c r="F44" s="67" t="s">
        <v>86</v>
      </c>
      <c r="G44" s="66" t="s">
        <v>87</v>
      </c>
    </row>
    <row r="45" spans="1:7" s="66" customFormat="1" x14ac:dyDescent="0.2">
      <c r="A45" s="84">
        <v>852</v>
      </c>
      <c r="B45" s="66" t="s">
        <v>129</v>
      </c>
      <c r="C45" s="66" t="str">
        <f t="shared" si="0"/>
        <v>KGM Runzhausen</v>
      </c>
      <c r="D45" s="68" t="str">
        <f t="shared" si="1"/>
        <v>0852</v>
      </c>
      <c r="E45" s="68" t="str">
        <f t="shared" si="2"/>
        <v>900110852</v>
      </c>
      <c r="F45" s="67" t="s">
        <v>86</v>
      </c>
      <c r="G45" s="66" t="s">
        <v>87</v>
      </c>
    </row>
    <row r="46" spans="1:7" s="66" customFormat="1" x14ac:dyDescent="0.2">
      <c r="A46" s="84">
        <v>853</v>
      </c>
      <c r="B46" s="82" t="s">
        <v>130</v>
      </c>
      <c r="C46" s="82" t="str">
        <f t="shared" si="0"/>
        <v>KGM Simmersbach</v>
      </c>
      <c r="D46" s="68" t="str">
        <f t="shared" si="1"/>
        <v>0853</v>
      </c>
      <c r="E46" s="68" t="str">
        <f t="shared" si="2"/>
        <v>900110853</v>
      </c>
      <c r="F46" s="68" t="s">
        <v>131</v>
      </c>
      <c r="G46" s="82" t="s">
        <v>132</v>
      </c>
    </row>
    <row r="47" spans="1:7" s="66" customFormat="1" x14ac:dyDescent="0.2">
      <c r="A47" s="84">
        <v>854</v>
      </c>
      <c r="B47" s="66" t="s">
        <v>133</v>
      </c>
      <c r="C47" s="66" t="str">
        <f t="shared" si="0"/>
        <v>KGM Waldgirmes</v>
      </c>
      <c r="D47" s="68" t="str">
        <f t="shared" si="1"/>
        <v>0854</v>
      </c>
      <c r="E47" s="68" t="str">
        <f t="shared" si="2"/>
        <v>900110854</v>
      </c>
      <c r="F47" s="67" t="s">
        <v>86</v>
      </c>
      <c r="G47" s="66" t="s">
        <v>87</v>
      </c>
    </row>
    <row r="48" spans="1:7" s="66" customFormat="1" x14ac:dyDescent="0.2">
      <c r="A48" s="84">
        <v>855</v>
      </c>
      <c r="B48" s="66" t="s">
        <v>134</v>
      </c>
      <c r="C48" s="66" t="str">
        <f t="shared" si="0"/>
        <v>KGM Weidenhausen</v>
      </c>
      <c r="D48" s="68" t="str">
        <f t="shared" si="1"/>
        <v>0855</v>
      </c>
      <c r="E48" s="68" t="str">
        <f t="shared" si="2"/>
        <v>900110855</v>
      </c>
      <c r="F48" s="67" t="s">
        <v>86</v>
      </c>
      <c r="G48" s="66" t="s">
        <v>87</v>
      </c>
    </row>
    <row r="49" spans="1:7" s="66" customFormat="1" x14ac:dyDescent="0.2">
      <c r="A49" s="84">
        <v>856</v>
      </c>
      <c r="B49" s="66" t="s">
        <v>135</v>
      </c>
      <c r="C49" s="66" t="str">
        <f t="shared" si="0"/>
        <v>KGM Wilsbach</v>
      </c>
      <c r="D49" s="68" t="str">
        <f t="shared" si="1"/>
        <v>0856</v>
      </c>
      <c r="E49" s="68" t="str">
        <f t="shared" si="2"/>
        <v>900110856</v>
      </c>
      <c r="F49" s="67" t="s">
        <v>86</v>
      </c>
      <c r="G49" s="66" t="s">
        <v>87</v>
      </c>
    </row>
    <row r="50" spans="1:7" s="66" customFormat="1" x14ac:dyDescent="0.2">
      <c r="A50" s="84">
        <v>857</v>
      </c>
      <c r="B50" s="66" t="s">
        <v>136</v>
      </c>
      <c r="C50" s="66" t="str">
        <f t="shared" si="0"/>
        <v>KGM Wommelshausen</v>
      </c>
      <c r="D50" s="68" t="str">
        <f t="shared" si="1"/>
        <v>0857</v>
      </c>
      <c r="E50" s="68" t="str">
        <f t="shared" si="2"/>
        <v>900110857</v>
      </c>
      <c r="F50" s="67" t="s">
        <v>86</v>
      </c>
      <c r="G50" s="66" t="s">
        <v>87</v>
      </c>
    </row>
    <row r="51" spans="1:7" s="66" customFormat="1" x14ac:dyDescent="0.2">
      <c r="A51" s="84">
        <v>870</v>
      </c>
      <c r="B51" s="66" t="s">
        <v>137</v>
      </c>
      <c r="C51" s="66" t="str">
        <f>B51</f>
        <v>Hospitalfonds Biedenkopf</v>
      </c>
      <c r="D51" s="68" t="str">
        <f t="shared" si="1"/>
        <v>0870</v>
      </c>
      <c r="E51" s="68" t="str">
        <f t="shared" si="2"/>
        <v>900110870</v>
      </c>
      <c r="F51" s="67" t="s">
        <v>86</v>
      </c>
      <c r="G51" s="66" t="s">
        <v>87</v>
      </c>
    </row>
    <row r="52" spans="1:7" s="66" customFormat="1" x14ac:dyDescent="0.2">
      <c r="A52" s="84">
        <v>871</v>
      </c>
      <c r="B52" s="66" t="s">
        <v>138</v>
      </c>
      <c r="C52" s="66" t="str">
        <f>B52</f>
        <v>Diakonieverein Gladenbach</v>
      </c>
      <c r="D52" s="68" t="str">
        <f t="shared" si="1"/>
        <v>0871</v>
      </c>
      <c r="E52" s="68" t="str">
        <f t="shared" si="2"/>
        <v>900110871</v>
      </c>
      <c r="F52" s="67" t="s">
        <v>86</v>
      </c>
      <c r="G52" s="66" t="s">
        <v>87</v>
      </c>
    </row>
    <row r="53" spans="1:7" s="66" customFormat="1" x14ac:dyDescent="0.2">
      <c r="A53" s="84">
        <v>898</v>
      </c>
      <c r="B53" s="66" t="s">
        <v>87</v>
      </c>
      <c r="C53" s="66" t="str">
        <f t="shared" ref="C53:C88" si="3">MID(B53,5,100)</f>
        <v>Dekanat Biedenkopf-Gladenbach</v>
      </c>
      <c r="D53" s="68" t="str">
        <f t="shared" si="1"/>
        <v>0898</v>
      </c>
      <c r="E53" s="68" t="str">
        <f t="shared" si="2"/>
        <v>900110898</v>
      </c>
      <c r="F53" s="67" t="s">
        <v>86</v>
      </c>
      <c r="G53" s="66" t="s">
        <v>87</v>
      </c>
    </row>
    <row r="54" spans="1:7" s="66" customFormat="1" x14ac:dyDescent="0.2">
      <c r="A54" s="84">
        <v>1702</v>
      </c>
      <c r="B54" s="66" t="s">
        <v>139</v>
      </c>
      <c r="C54" s="66" t="str">
        <f t="shared" si="3"/>
        <v>KGM Allendorf (LDK)</v>
      </c>
      <c r="D54" s="68" t="str">
        <f t="shared" si="1"/>
        <v>1702</v>
      </c>
      <c r="E54" s="68" t="str">
        <f t="shared" si="2"/>
        <v>900111702</v>
      </c>
      <c r="F54" s="67" t="s">
        <v>131</v>
      </c>
      <c r="G54" s="66" t="s">
        <v>132</v>
      </c>
    </row>
    <row r="55" spans="1:7" s="66" customFormat="1" x14ac:dyDescent="0.2">
      <c r="A55" s="84">
        <v>1703</v>
      </c>
      <c r="B55" s="66" t="s">
        <v>140</v>
      </c>
      <c r="C55" s="66" t="str">
        <f t="shared" si="3"/>
        <v>KGM Dillbrecht</v>
      </c>
      <c r="D55" s="68" t="str">
        <f t="shared" si="1"/>
        <v>1703</v>
      </c>
      <c r="E55" s="68" t="str">
        <f t="shared" si="2"/>
        <v>900111703</v>
      </c>
      <c r="F55" s="67" t="s">
        <v>131</v>
      </c>
      <c r="G55" s="66" t="s">
        <v>132</v>
      </c>
    </row>
    <row r="56" spans="1:7" s="66" customFormat="1" x14ac:dyDescent="0.2">
      <c r="A56" s="84">
        <v>1704</v>
      </c>
      <c r="B56" s="66" t="s">
        <v>141</v>
      </c>
      <c r="C56" s="66" t="str">
        <f t="shared" si="3"/>
        <v>KGM Dillenburg</v>
      </c>
      <c r="D56" s="68" t="str">
        <f t="shared" si="1"/>
        <v>1704</v>
      </c>
      <c r="E56" s="68" t="str">
        <f t="shared" si="2"/>
        <v>900111704</v>
      </c>
      <c r="F56" s="67" t="s">
        <v>131</v>
      </c>
      <c r="G56" s="66" t="s">
        <v>132</v>
      </c>
    </row>
    <row r="57" spans="1:7" s="66" customFormat="1" x14ac:dyDescent="0.2">
      <c r="A57" s="84">
        <v>1705</v>
      </c>
      <c r="B57" s="66" t="s">
        <v>142</v>
      </c>
      <c r="C57" s="66" t="str">
        <f t="shared" si="3"/>
        <v>KGM Donsbach</v>
      </c>
      <c r="D57" s="68" t="str">
        <f t="shared" si="1"/>
        <v>1705</v>
      </c>
      <c r="E57" s="68" t="str">
        <f t="shared" si="2"/>
        <v>900111705</v>
      </c>
      <c r="F57" s="67" t="s">
        <v>131</v>
      </c>
      <c r="G57" s="66" t="s">
        <v>132</v>
      </c>
    </row>
    <row r="58" spans="1:7" s="66" customFormat="1" x14ac:dyDescent="0.2">
      <c r="A58" s="84">
        <v>1706</v>
      </c>
      <c r="B58" s="66" t="s">
        <v>143</v>
      </c>
      <c r="C58" s="66" t="str">
        <f t="shared" si="3"/>
        <v>KGM Eibach</v>
      </c>
      <c r="D58" s="68" t="str">
        <f t="shared" si="1"/>
        <v>1706</v>
      </c>
      <c r="E58" s="68" t="str">
        <f t="shared" si="2"/>
        <v>900111706</v>
      </c>
      <c r="F58" s="67" t="s">
        <v>131</v>
      </c>
      <c r="G58" s="66" t="s">
        <v>132</v>
      </c>
    </row>
    <row r="59" spans="1:7" s="66" customFormat="1" x14ac:dyDescent="0.2">
      <c r="A59" s="84">
        <v>1707</v>
      </c>
      <c r="B59" s="66" t="s">
        <v>144</v>
      </c>
      <c r="C59" s="66" t="str">
        <f t="shared" si="3"/>
        <v>KGM Eibelshausen</v>
      </c>
      <c r="D59" s="68" t="str">
        <f t="shared" si="1"/>
        <v>1707</v>
      </c>
      <c r="E59" s="68" t="str">
        <f t="shared" si="2"/>
        <v>900111707</v>
      </c>
      <c r="F59" s="67" t="s">
        <v>131</v>
      </c>
      <c r="G59" s="66" t="s">
        <v>132</v>
      </c>
    </row>
    <row r="60" spans="1:7" s="66" customFormat="1" x14ac:dyDescent="0.2">
      <c r="A60" s="84">
        <v>1708</v>
      </c>
      <c r="B60" s="66" t="s">
        <v>145</v>
      </c>
      <c r="C60" s="66" t="str">
        <f t="shared" si="3"/>
        <v>KGM Eiershausen</v>
      </c>
      <c r="D60" s="68" t="str">
        <f t="shared" si="1"/>
        <v>1708</v>
      </c>
      <c r="E60" s="68" t="str">
        <f t="shared" si="2"/>
        <v>900111708</v>
      </c>
      <c r="F60" s="67" t="s">
        <v>131</v>
      </c>
      <c r="G60" s="66" t="s">
        <v>132</v>
      </c>
    </row>
    <row r="61" spans="1:7" s="66" customFormat="1" x14ac:dyDescent="0.2">
      <c r="A61" s="84">
        <v>1709</v>
      </c>
      <c r="B61" s="66" t="s">
        <v>146</v>
      </c>
      <c r="C61" s="66" t="str">
        <f t="shared" si="3"/>
        <v xml:space="preserve">KGM Ewersbach </v>
      </c>
      <c r="D61" s="68" t="str">
        <f t="shared" si="1"/>
        <v>1709</v>
      </c>
      <c r="E61" s="68" t="str">
        <f t="shared" si="2"/>
        <v>900111709</v>
      </c>
      <c r="F61" s="67" t="s">
        <v>131</v>
      </c>
      <c r="G61" s="66" t="s">
        <v>132</v>
      </c>
    </row>
    <row r="62" spans="1:7" s="66" customFormat="1" x14ac:dyDescent="0.2">
      <c r="A62" s="84">
        <v>1710</v>
      </c>
      <c r="B62" s="66" t="s">
        <v>147</v>
      </c>
      <c r="C62" s="66" t="str">
        <f t="shared" si="3"/>
        <v xml:space="preserve">KGM Frohnhausen </v>
      </c>
      <c r="D62" s="68" t="str">
        <f t="shared" si="1"/>
        <v>1710</v>
      </c>
      <c r="E62" s="68" t="str">
        <f t="shared" si="2"/>
        <v>900111710</v>
      </c>
      <c r="F62" s="67" t="s">
        <v>131</v>
      </c>
      <c r="G62" s="66" t="s">
        <v>132</v>
      </c>
    </row>
    <row r="63" spans="1:7" s="66" customFormat="1" x14ac:dyDescent="0.2">
      <c r="A63" s="84">
        <v>1711</v>
      </c>
      <c r="B63" s="66" t="s">
        <v>148</v>
      </c>
      <c r="C63" s="66" t="str">
        <f t="shared" si="3"/>
        <v>KGM Haiger</v>
      </c>
      <c r="D63" s="68" t="str">
        <f t="shared" si="1"/>
        <v>1711</v>
      </c>
      <c r="E63" s="68" t="str">
        <f t="shared" si="2"/>
        <v>900111711</v>
      </c>
      <c r="F63" s="67" t="s">
        <v>131</v>
      </c>
      <c r="G63" s="66" t="s">
        <v>132</v>
      </c>
    </row>
    <row r="64" spans="1:7" s="66" customFormat="1" x14ac:dyDescent="0.2">
      <c r="A64" s="84">
        <v>1712</v>
      </c>
      <c r="B64" s="66" t="s">
        <v>149</v>
      </c>
      <c r="C64" s="66" t="str">
        <f t="shared" si="3"/>
        <v xml:space="preserve">KGM Hirzenhain </v>
      </c>
      <c r="D64" s="68" t="str">
        <f t="shared" si="1"/>
        <v>1712</v>
      </c>
      <c r="E64" s="68" t="str">
        <f t="shared" si="2"/>
        <v>900111712</v>
      </c>
      <c r="F64" s="67" t="s">
        <v>131</v>
      </c>
      <c r="G64" s="66" t="s">
        <v>132</v>
      </c>
    </row>
    <row r="65" spans="1:7" s="66" customFormat="1" x14ac:dyDescent="0.2">
      <c r="A65" s="84">
        <v>1713</v>
      </c>
      <c r="B65" s="66" t="s">
        <v>150</v>
      </c>
      <c r="C65" s="66" t="str">
        <f t="shared" si="3"/>
        <v>KGM Langenaubach</v>
      </c>
      <c r="D65" s="68" t="str">
        <f t="shared" si="1"/>
        <v>1713</v>
      </c>
      <c r="E65" s="68" t="str">
        <f t="shared" si="2"/>
        <v>900111713</v>
      </c>
      <c r="F65" s="67" t="s">
        <v>131</v>
      </c>
      <c r="G65" s="66" t="s">
        <v>132</v>
      </c>
    </row>
    <row r="66" spans="1:7" s="66" customFormat="1" x14ac:dyDescent="0.2">
      <c r="A66" s="84">
        <v>1714</v>
      </c>
      <c r="B66" s="66" t="s">
        <v>151</v>
      </c>
      <c r="C66" s="66" t="str">
        <f t="shared" si="3"/>
        <v>KGM Manderbach</v>
      </c>
      <c r="D66" s="68" t="str">
        <f t="shared" ref="D66:D129" si="4">IF(LEN($A66)&lt;=4,LEFT(TEXT($A66,"0000"),4),LEFT(TEXT($A66,"000000"),4))</f>
        <v>1714</v>
      </c>
      <c r="E66" s="68" t="str">
        <f t="shared" ref="E66:E129" si="5">$M$1&amp;$D66</f>
        <v>900111714</v>
      </c>
      <c r="F66" s="67" t="s">
        <v>131</v>
      </c>
      <c r="G66" s="66" t="s">
        <v>132</v>
      </c>
    </row>
    <row r="67" spans="1:7" s="66" customFormat="1" x14ac:dyDescent="0.2">
      <c r="A67" s="84">
        <v>1715</v>
      </c>
      <c r="B67" s="66" t="s">
        <v>152</v>
      </c>
      <c r="C67" s="66" t="str">
        <f t="shared" si="3"/>
        <v>KGM Nanzenbach</v>
      </c>
      <c r="D67" s="68" t="str">
        <f t="shared" si="4"/>
        <v>1715</v>
      </c>
      <c r="E67" s="68" t="str">
        <f t="shared" si="5"/>
        <v>900111715</v>
      </c>
      <c r="F67" s="67" t="s">
        <v>131</v>
      </c>
      <c r="G67" s="66" t="s">
        <v>132</v>
      </c>
    </row>
    <row r="68" spans="1:7" s="66" customFormat="1" x14ac:dyDescent="0.2">
      <c r="A68" s="84">
        <v>1716</v>
      </c>
      <c r="B68" s="66" t="s">
        <v>153</v>
      </c>
      <c r="C68" s="66" t="str">
        <f t="shared" si="3"/>
        <v>KGM Niederscheld</v>
      </c>
      <c r="D68" s="68" t="str">
        <f t="shared" si="4"/>
        <v>1716</v>
      </c>
      <c r="E68" s="68" t="str">
        <f t="shared" si="5"/>
        <v>900111716</v>
      </c>
      <c r="F68" s="67" t="s">
        <v>131</v>
      </c>
      <c r="G68" s="66" t="s">
        <v>132</v>
      </c>
    </row>
    <row r="69" spans="1:7" s="66" customFormat="1" x14ac:dyDescent="0.2">
      <c r="A69" s="84">
        <v>1717</v>
      </c>
      <c r="B69" s="66" t="s">
        <v>154</v>
      </c>
      <c r="C69" s="66" t="str">
        <f t="shared" si="3"/>
        <v>KGM Roßbachtal</v>
      </c>
      <c r="D69" s="68" t="str">
        <f t="shared" si="4"/>
        <v>1717</v>
      </c>
      <c r="E69" s="68" t="str">
        <f t="shared" si="5"/>
        <v>900111717</v>
      </c>
      <c r="F69" s="67" t="s">
        <v>131</v>
      </c>
      <c r="G69" s="66" t="s">
        <v>132</v>
      </c>
    </row>
    <row r="70" spans="1:7" s="66" customFormat="1" x14ac:dyDescent="0.2">
      <c r="A70" s="84">
        <v>1718</v>
      </c>
      <c r="B70" s="66" t="s">
        <v>155</v>
      </c>
      <c r="C70" s="66" t="str">
        <f t="shared" si="3"/>
        <v>KGM Oberscheld</v>
      </c>
      <c r="D70" s="68" t="str">
        <f t="shared" si="4"/>
        <v>1718</v>
      </c>
      <c r="E70" s="68" t="str">
        <f t="shared" si="5"/>
        <v>900111718</v>
      </c>
      <c r="F70" s="67" t="s">
        <v>131</v>
      </c>
      <c r="G70" s="66" t="s">
        <v>132</v>
      </c>
    </row>
    <row r="71" spans="1:7" s="66" customFormat="1" x14ac:dyDescent="0.2">
      <c r="A71" s="84">
        <v>1719</v>
      </c>
      <c r="B71" s="66" t="s">
        <v>156</v>
      </c>
      <c r="C71" s="66" t="str">
        <f t="shared" si="3"/>
        <v>KGM Sechshelden</v>
      </c>
      <c r="D71" s="68" t="str">
        <f t="shared" si="4"/>
        <v>1719</v>
      </c>
      <c r="E71" s="68" t="str">
        <f t="shared" si="5"/>
        <v>900111719</v>
      </c>
      <c r="F71" s="67" t="s">
        <v>131</v>
      </c>
      <c r="G71" s="66" t="s">
        <v>132</v>
      </c>
    </row>
    <row r="72" spans="1:7" s="66" customFormat="1" x14ac:dyDescent="0.2">
      <c r="A72" s="84">
        <v>1720</v>
      </c>
      <c r="B72" s="66" t="s">
        <v>157</v>
      </c>
      <c r="C72" s="66" t="str">
        <f t="shared" si="3"/>
        <v>KGM Wissenbach</v>
      </c>
      <c r="D72" s="68" t="str">
        <f t="shared" si="4"/>
        <v>1720</v>
      </c>
      <c r="E72" s="68" t="str">
        <f t="shared" si="5"/>
        <v>900111720</v>
      </c>
      <c r="F72" s="67" t="s">
        <v>131</v>
      </c>
      <c r="G72" s="66" t="s">
        <v>132</v>
      </c>
    </row>
    <row r="73" spans="1:7" s="66" customFormat="1" x14ac:dyDescent="0.2">
      <c r="A73" s="84">
        <v>1730</v>
      </c>
      <c r="B73" s="66" t="s">
        <v>158</v>
      </c>
      <c r="C73" s="66" t="str">
        <f t="shared" si="3"/>
        <v>KGM Ambachtal</v>
      </c>
      <c r="D73" s="68" t="str">
        <f t="shared" si="4"/>
        <v>1730</v>
      </c>
      <c r="E73" s="68" t="str">
        <f t="shared" si="5"/>
        <v>900111730</v>
      </c>
      <c r="F73" s="67" t="s">
        <v>131</v>
      </c>
      <c r="G73" s="66" t="s">
        <v>132</v>
      </c>
    </row>
    <row r="74" spans="1:7" s="66" customFormat="1" x14ac:dyDescent="0.2">
      <c r="A74" s="84">
        <v>1731</v>
      </c>
      <c r="B74" s="66" t="s">
        <v>159</v>
      </c>
      <c r="C74" s="66" t="str">
        <f t="shared" si="3"/>
        <v>KGM Ballersbach</v>
      </c>
      <c r="D74" s="68" t="str">
        <f t="shared" si="4"/>
        <v>1731</v>
      </c>
      <c r="E74" s="68" t="str">
        <f t="shared" si="5"/>
        <v>900111731</v>
      </c>
      <c r="F74" s="67" t="s">
        <v>131</v>
      </c>
      <c r="G74" s="66" t="s">
        <v>132</v>
      </c>
    </row>
    <row r="75" spans="1:7" s="66" customFormat="1" x14ac:dyDescent="0.2">
      <c r="A75" s="84">
        <v>1732</v>
      </c>
      <c r="B75" s="66" t="s">
        <v>160</v>
      </c>
      <c r="C75" s="66" t="str">
        <f t="shared" si="3"/>
        <v>KGM Beilstein-Rodenroth</v>
      </c>
      <c r="D75" s="68" t="str">
        <f t="shared" si="4"/>
        <v>1732</v>
      </c>
      <c r="E75" s="68" t="str">
        <f t="shared" si="5"/>
        <v>900111732</v>
      </c>
      <c r="F75" s="67" t="s">
        <v>131</v>
      </c>
      <c r="G75" s="66" t="s">
        <v>132</v>
      </c>
    </row>
    <row r="76" spans="1:7" s="66" customFormat="1" x14ac:dyDescent="0.2">
      <c r="A76" s="84">
        <v>1733</v>
      </c>
      <c r="B76" s="66" t="s">
        <v>161</v>
      </c>
      <c r="C76" s="66" t="str">
        <f t="shared" si="3"/>
        <v>KGM Bicken</v>
      </c>
      <c r="D76" s="68" t="str">
        <f t="shared" si="4"/>
        <v>1733</v>
      </c>
      <c r="E76" s="68" t="str">
        <f t="shared" si="5"/>
        <v>900111733</v>
      </c>
      <c r="F76" s="67" t="s">
        <v>131</v>
      </c>
      <c r="G76" s="66" t="s">
        <v>132</v>
      </c>
    </row>
    <row r="77" spans="1:7" s="66" customFormat="1" x14ac:dyDescent="0.2">
      <c r="A77" s="84">
        <v>1734</v>
      </c>
      <c r="B77" s="66" t="s">
        <v>162</v>
      </c>
      <c r="C77" s="66" t="str">
        <f t="shared" si="3"/>
        <v>KGM Breitscheid-Medenbach</v>
      </c>
      <c r="D77" s="68" t="str">
        <f t="shared" si="4"/>
        <v>1734</v>
      </c>
      <c r="E77" s="68" t="str">
        <f t="shared" si="5"/>
        <v>900111734</v>
      </c>
      <c r="F77" s="67" t="s">
        <v>131</v>
      </c>
      <c r="G77" s="66" t="s">
        <v>132</v>
      </c>
    </row>
    <row r="78" spans="1:7" s="66" customFormat="1" x14ac:dyDescent="0.2">
      <c r="A78" s="84">
        <v>1735</v>
      </c>
      <c r="B78" s="66" t="s">
        <v>163</v>
      </c>
      <c r="C78" s="66" t="str">
        <f t="shared" si="3"/>
        <v>KGM Driedorf</v>
      </c>
      <c r="D78" s="68" t="str">
        <f t="shared" si="4"/>
        <v>1735</v>
      </c>
      <c r="E78" s="68" t="str">
        <f t="shared" si="5"/>
        <v>900111735</v>
      </c>
      <c r="F78" s="67" t="s">
        <v>131</v>
      </c>
      <c r="G78" s="66" t="s">
        <v>132</v>
      </c>
    </row>
    <row r="79" spans="1:7" s="66" customFormat="1" x14ac:dyDescent="0.2">
      <c r="A79" s="84">
        <v>1736</v>
      </c>
      <c r="B79" s="66" t="s">
        <v>164</v>
      </c>
      <c r="C79" s="66" t="str">
        <f t="shared" si="3"/>
        <v>KGM Fleisbach</v>
      </c>
      <c r="D79" s="68" t="str">
        <f t="shared" si="4"/>
        <v>1736</v>
      </c>
      <c r="E79" s="68" t="str">
        <f t="shared" si="5"/>
        <v>900111736</v>
      </c>
      <c r="F79" s="67" t="s">
        <v>131</v>
      </c>
      <c r="G79" s="66" t="s">
        <v>132</v>
      </c>
    </row>
    <row r="80" spans="1:7" s="66" customFormat="1" x14ac:dyDescent="0.2">
      <c r="A80" s="84">
        <v>1737</v>
      </c>
      <c r="B80" s="66" t="s">
        <v>165</v>
      </c>
      <c r="C80" s="66" t="str">
        <f t="shared" si="3"/>
        <v>KGM Herborn</v>
      </c>
      <c r="D80" s="68" t="str">
        <f t="shared" si="4"/>
        <v>1737</v>
      </c>
      <c r="E80" s="68" t="str">
        <f t="shared" si="5"/>
        <v>900111737</v>
      </c>
      <c r="F80" s="67" t="s">
        <v>131</v>
      </c>
      <c r="G80" s="66" t="s">
        <v>132</v>
      </c>
    </row>
    <row r="81" spans="1:7" s="66" customFormat="1" x14ac:dyDescent="0.2">
      <c r="A81" s="84">
        <v>1738</v>
      </c>
      <c r="B81" s="66" t="s">
        <v>166</v>
      </c>
      <c r="C81" s="66" t="str">
        <f t="shared" si="3"/>
        <v>KGM Herbornseelbach</v>
      </c>
      <c r="D81" s="68" t="str">
        <f t="shared" si="4"/>
        <v>1738</v>
      </c>
      <c r="E81" s="68" t="str">
        <f t="shared" si="5"/>
        <v>900111738</v>
      </c>
      <c r="F81" s="67" t="s">
        <v>131</v>
      </c>
      <c r="G81" s="66" t="s">
        <v>132</v>
      </c>
    </row>
    <row r="82" spans="1:7" s="66" customFormat="1" x14ac:dyDescent="0.2">
      <c r="A82" s="84">
        <v>1739</v>
      </c>
      <c r="B82" s="66" t="s">
        <v>167</v>
      </c>
      <c r="C82" s="66" t="str">
        <f t="shared" si="3"/>
        <v>KGM Hörbach</v>
      </c>
      <c r="D82" s="68" t="str">
        <f t="shared" si="4"/>
        <v>1739</v>
      </c>
      <c r="E82" s="68" t="str">
        <f t="shared" si="5"/>
        <v>900111739</v>
      </c>
      <c r="F82" s="67" t="s">
        <v>131</v>
      </c>
      <c r="G82" s="66" t="s">
        <v>132</v>
      </c>
    </row>
    <row r="83" spans="1:7" s="66" customFormat="1" x14ac:dyDescent="0.2">
      <c r="A83" s="84">
        <v>1740</v>
      </c>
      <c r="B83" s="66" t="s">
        <v>168</v>
      </c>
      <c r="C83" s="66" t="str">
        <f t="shared" si="3"/>
        <v>KGM Merkenbach</v>
      </c>
      <c r="D83" s="68" t="str">
        <f t="shared" si="4"/>
        <v>1740</v>
      </c>
      <c r="E83" s="68" t="str">
        <f t="shared" si="5"/>
        <v>900111740</v>
      </c>
      <c r="F83" s="67" t="s">
        <v>131</v>
      </c>
      <c r="G83" s="66" t="s">
        <v>132</v>
      </c>
    </row>
    <row r="84" spans="1:7" s="66" customFormat="1" x14ac:dyDescent="0.2">
      <c r="A84" s="84">
        <v>1741</v>
      </c>
      <c r="B84" s="66" t="s">
        <v>169</v>
      </c>
      <c r="C84" s="66" t="str">
        <f t="shared" si="3"/>
        <v>KGM Nenderoth</v>
      </c>
      <c r="D84" s="68" t="str">
        <f t="shared" si="4"/>
        <v>1741</v>
      </c>
      <c r="E84" s="68" t="str">
        <f t="shared" si="5"/>
        <v>900111741</v>
      </c>
      <c r="F84" s="67" t="s">
        <v>131</v>
      </c>
      <c r="G84" s="66" t="s">
        <v>132</v>
      </c>
    </row>
    <row r="85" spans="1:7" s="66" customFormat="1" x14ac:dyDescent="0.2">
      <c r="A85" s="84">
        <v>1742</v>
      </c>
      <c r="B85" s="66" t="s">
        <v>170</v>
      </c>
      <c r="C85" s="66" t="str">
        <f t="shared" si="3"/>
        <v>KGM Offenbach</v>
      </c>
      <c r="D85" s="68" t="str">
        <f t="shared" si="4"/>
        <v>1742</v>
      </c>
      <c r="E85" s="68" t="str">
        <f t="shared" si="5"/>
        <v>900111742</v>
      </c>
      <c r="F85" s="67" t="s">
        <v>131</v>
      </c>
      <c r="G85" s="66" t="s">
        <v>132</v>
      </c>
    </row>
    <row r="86" spans="1:7" s="66" customFormat="1" x14ac:dyDescent="0.2">
      <c r="A86" s="84">
        <v>1743</v>
      </c>
      <c r="B86" s="66" t="s">
        <v>171</v>
      </c>
      <c r="C86" s="66" t="str">
        <f t="shared" si="3"/>
        <v>KGM Schönbach</v>
      </c>
      <c r="D86" s="68" t="str">
        <f t="shared" si="4"/>
        <v>1743</v>
      </c>
      <c r="E86" s="68" t="str">
        <f t="shared" si="5"/>
        <v>900111743</v>
      </c>
      <c r="F86" s="67" t="s">
        <v>131</v>
      </c>
      <c r="G86" s="66" t="s">
        <v>132</v>
      </c>
    </row>
    <row r="87" spans="1:7" s="66" customFormat="1" x14ac:dyDescent="0.2">
      <c r="A87" s="84">
        <v>1744</v>
      </c>
      <c r="B87" s="66" t="s">
        <v>172</v>
      </c>
      <c r="C87" s="66" t="str">
        <f t="shared" si="3"/>
        <v>KGM Siegbach</v>
      </c>
      <c r="D87" s="68" t="str">
        <f t="shared" si="4"/>
        <v>1744</v>
      </c>
      <c r="E87" s="68" t="str">
        <f t="shared" si="5"/>
        <v>900111744</v>
      </c>
      <c r="F87" s="67" t="s">
        <v>131</v>
      </c>
      <c r="G87" s="66" t="s">
        <v>132</v>
      </c>
    </row>
    <row r="88" spans="1:7" s="66" customFormat="1" x14ac:dyDescent="0.2">
      <c r="A88" s="84">
        <v>1745</v>
      </c>
      <c r="B88" s="66" t="s">
        <v>173</v>
      </c>
      <c r="C88" s="66" t="str">
        <f t="shared" si="3"/>
        <v>KGM Sinn</v>
      </c>
      <c r="D88" s="68" t="str">
        <f t="shared" si="4"/>
        <v>1745</v>
      </c>
      <c r="E88" s="68" t="str">
        <f t="shared" si="5"/>
        <v>900111745</v>
      </c>
      <c r="F88" s="67" t="s">
        <v>131</v>
      </c>
      <c r="G88" s="66" t="s">
        <v>132</v>
      </c>
    </row>
    <row r="89" spans="1:7" s="66" customFormat="1" x14ac:dyDescent="0.2">
      <c r="A89" s="84">
        <v>1771</v>
      </c>
      <c r="B89" s="66" t="s">
        <v>174</v>
      </c>
      <c r="C89" s="66" t="str">
        <f>B89</f>
        <v>Initiat Haus der Stille</v>
      </c>
      <c r="D89" s="68" t="str">
        <f t="shared" si="4"/>
        <v>1771</v>
      </c>
      <c r="E89" s="68" t="str">
        <f t="shared" si="5"/>
        <v>900111771</v>
      </c>
      <c r="F89" s="67" t="s">
        <v>131</v>
      </c>
      <c r="G89" s="66" t="s">
        <v>132</v>
      </c>
    </row>
    <row r="90" spans="1:7" s="66" customFormat="1" x14ac:dyDescent="0.2">
      <c r="A90" s="84">
        <v>1798</v>
      </c>
      <c r="B90" s="66" t="s">
        <v>175</v>
      </c>
      <c r="C90" s="66" t="str">
        <f t="shared" ref="C90:C140" si="6">MID(B90,5,100)</f>
        <v>Dekanat An der Dill</v>
      </c>
      <c r="D90" s="68" t="str">
        <f t="shared" si="4"/>
        <v>1798</v>
      </c>
      <c r="E90" s="68" t="str">
        <f t="shared" si="5"/>
        <v>900111798</v>
      </c>
      <c r="F90" s="67" t="s">
        <v>131</v>
      </c>
      <c r="G90" s="66" t="s">
        <v>132</v>
      </c>
    </row>
    <row r="91" spans="1:7" s="66" customFormat="1" x14ac:dyDescent="0.2">
      <c r="A91" s="84">
        <v>4902</v>
      </c>
      <c r="B91" s="66" t="s">
        <v>176</v>
      </c>
      <c r="C91" s="66" t="str">
        <f t="shared" si="6"/>
        <v>KGM Aumenau</v>
      </c>
      <c r="D91" s="68" t="str">
        <f t="shared" si="4"/>
        <v>4902</v>
      </c>
      <c r="E91" s="68" t="str">
        <f t="shared" si="5"/>
        <v>900114902</v>
      </c>
      <c r="F91" s="67">
        <v>900115498</v>
      </c>
      <c r="G91" s="66" t="s">
        <v>177</v>
      </c>
    </row>
    <row r="92" spans="1:7" s="66" customFormat="1" x14ac:dyDescent="0.2">
      <c r="A92" s="84">
        <v>4903</v>
      </c>
      <c r="B92" s="66" t="s">
        <v>178</v>
      </c>
      <c r="C92" s="66" t="str">
        <f t="shared" si="6"/>
        <v>KGM Blessenbach</v>
      </c>
      <c r="D92" s="68" t="str">
        <f t="shared" si="4"/>
        <v>4903</v>
      </c>
      <c r="E92" s="68" t="str">
        <f t="shared" si="5"/>
        <v>900114903</v>
      </c>
      <c r="F92" s="67">
        <v>900115498</v>
      </c>
      <c r="G92" s="66" t="s">
        <v>177</v>
      </c>
    </row>
    <row r="93" spans="1:7" s="66" customFormat="1" x14ac:dyDescent="0.2">
      <c r="A93" s="84">
        <v>4904</v>
      </c>
      <c r="B93" s="66" t="s">
        <v>179</v>
      </c>
      <c r="C93" s="66" t="str">
        <f t="shared" si="6"/>
        <v>KGM Dauborn</v>
      </c>
      <c r="D93" s="68" t="str">
        <f t="shared" si="4"/>
        <v>4904</v>
      </c>
      <c r="E93" s="68" t="str">
        <f t="shared" si="5"/>
        <v>900114904</v>
      </c>
      <c r="F93" s="67">
        <v>900115498</v>
      </c>
      <c r="G93" s="66" t="s">
        <v>177</v>
      </c>
    </row>
    <row r="94" spans="1:7" s="66" customFormat="1" x14ac:dyDescent="0.2">
      <c r="A94" s="84">
        <v>4905</v>
      </c>
      <c r="B94" s="66" t="s">
        <v>180</v>
      </c>
      <c r="C94" s="66" t="str">
        <f t="shared" si="6"/>
        <v>KGM Hadamar</v>
      </c>
      <c r="D94" s="68" t="str">
        <f t="shared" si="4"/>
        <v>4905</v>
      </c>
      <c r="E94" s="68" t="str">
        <f t="shared" si="5"/>
        <v>900114905</v>
      </c>
      <c r="F94" s="67">
        <v>900115498</v>
      </c>
      <c r="G94" s="66" t="s">
        <v>177</v>
      </c>
    </row>
    <row r="95" spans="1:7" s="66" customFormat="1" x14ac:dyDescent="0.2">
      <c r="A95" s="84">
        <v>4906</v>
      </c>
      <c r="B95" s="66" t="s">
        <v>181</v>
      </c>
      <c r="C95" s="66" t="str">
        <f t="shared" si="6"/>
        <v>KGM Heckholzhausen</v>
      </c>
      <c r="D95" s="68" t="str">
        <f t="shared" si="4"/>
        <v>4906</v>
      </c>
      <c r="E95" s="68" t="str">
        <f t="shared" si="5"/>
        <v>900114906</v>
      </c>
      <c r="F95" s="67">
        <v>900115498</v>
      </c>
      <c r="G95" s="66" t="s">
        <v>177</v>
      </c>
    </row>
    <row r="96" spans="1:7" s="66" customFormat="1" x14ac:dyDescent="0.2">
      <c r="A96" s="84">
        <v>4909</v>
      </c>
      <c r="B96" s="66" t="s">
        <v>182</v>
      </c>
      <c r="C96" s="66" t="str">
        <f t="shared" si="6"/>
        <v>KGM Kirberg-Ohren</v>
      </c>
      <c r="D96" s="68" t="str">
        <f t="shared" si="4"/>
        <v>4909</v>
      </c>
      <c r="E96" s="68" t="str">
        <f t="shared" si="5"/>
        <v>900114909</v>
      </c>
      <c r="F96" s="67">
        <v>900115498</v>
      </c>
      <c r="G96" s="66" t="s">
        <v>177</v>
      </c>
    </row>
    <row r="97" spans="1:7" s="66" customFormat="1" x14ac:dyDescent="0.2">
      <c r="A97" s="84">
        <v>4910</v>
      </c>
      <c r="B97" s="66" t="s">
        <v>183</v>
      </c>
      <c r="C97" s="66" t="str">
        <f t="shared" si="6"/>
        <v>KGM Laubuseschbach</v>
      </c>
      <c r="D97" s="68" t="str">
        <f t="shared" si="4"/>
        <v>4910</v>
      </c>
      <c r="E97" s="68" t="str">
        <f t="shared" si="5"/>
        <v>900114910</v>
      </c>
      <c r="F97" s="67">
        <v>900115498</v>
      </c>
      <c r="G97" s="66" t="s">
        <v>177</v>
      </c>
    </row>
    <row r="98" spans="1:7" s="66" customFormat="1" x14ac:dyDescent="0.2">
      <c r="A98" s="84">
        <v>4911</v>
      </c>
      <c r="B98" s="66" t="s">
        <v>184</v>
      </c>
      <c r="C98" s="66" t="str">
        <f t="shared" si="6"/>
        <v>KGM Limburg a.d.Lahn</v>
      </c>
      <c r="D98" s="68" t="str">
        <f t="shared" si="4"/>
        <v>4911</v>
      </c>
      <c r="E98" s="68" t="str">
        <f t="shared" si="5"/>
        <v>900114911</v>
      </c>
      <c r="F98" s="67">
        <v>900115498</v>
      </c>
      <c r="G98" s="66" t="s">
        <v>177</v>
      </c>
    </row>
    <row r="99" spans="1:7" s="66" customFormat="1" x14ac:dyDescent="0.2">
      <c r="A99" s="84">
        <v>4912</v>
      </c>
      <c r="B99" s="66" t="s">
        <v>185</v>
      </c>
      <c r="C99" s="66" t="str">
        <f t="shared" si="6"/>
        <v>KGM Mensfelden-Linter</v>
      </c>
      <c r="D99" s="68" t="str">
        <f t="shared" si="4"/>
        <v>4912</v>
      </c>
      <c r="E99" s="68" t="str">
        <f t="shared" si="5"/>
        <v>900114912</v>
      </c>
      <c r="F99" s="67">
        <v>900115498</v>
      </c>
      <c r="G99" s="66" t="s">
        <v>177</v>
      </c>
    </row>
    <row r="100" spans="1:7" s="66" customFormat="1" x14ac:dyDescent="0.2">
      <c r="A100" s="84">
        <v>4913</v>
      </c>
      <c r="B100" s="66" t="s">
        <v>186</v>
      </c>
      <c r="C100" s="66" t="str">
        <f t="shared" si="6"/>
        <v>KGM Münster</v>
      </c>
      <c r="D100" s="68" t="str">
        <f t="shared" si="4"/>
        <v>4913</v>
      </c>
      <c r="E100" s="68" t="str">
        <f t="shared" si="5"/>
        <v>900114913</v>
      </c>
      <c r="F100" s="67">
        <v>900115498</v>
      </c>
      <c r="G100" s="66" t="s">
        <v>177</v>
      </c>
    </row>
    <row r="101" spans="1:7" s="66" customFormat="1" x14ac:dyDescent="0.2">
      <c r="A101" s="84">
        <v>4916</v>
      </c>
      <c r="B101" s="66" t="s">
        <v>187</v>
      </c>
      <c r="C101" s="66" t="str">
        <f t="shared" si="6"/>
        <v>KGM Runkel</v>
      </c>
      <c r="D101" s="68" t="str">
        <f t="shared" si="4"/>
        <v>4916</v>
      </c>
      <c r="E101" s="68" t="str">
        <f t="shared" si="5"/>
        <v>900114916</v>
      </c>
      <c r="F101" s="67">
        <v>900115498</v>
      </c>
      <c r="G101" s="66" t="s">
        <v>177</v>
      </c>
    </row>
    <row r="102" spans="1:7" s="66" customFormat="1" x14ac:dyDescent="0.2">
      <c r="A102" s="84">
        <v>4917</v>
      </c>
      <c r="B102" s="66" t="s">
        <v>188</v>
      </c>
      <c r="C102" s="66" t="str">
        <f t="shared" si="6"/>
        <v>KGM Schadeck</v>
      </c>
      <c r="D102" s="68" t="str">
        <f t="shared" si="4"/>
        <v>4917</v>
      </c>
      <c r="E102" s="68" t="str">
        <f t="shared" si="5"/>
        <v>900114917</v>
      </c>
      <c r="F102" s="67">
        <v>900115498</v>
      </c>
      <c r="G102" s="66" t="s">
        <v>177</v>
      </c>
    </row>
    <row r="103" spans="1:7" s="66" customFormat="1" x14ac:dyDescent="0.2">
      <c r="A103" s="84">
        <v>4918</v>
      </c>
      <c r="B103" s="66" t="s">
        <v>189</v>
      </c>
      <c r="C103" s="66" t="str">
        <f t="shared" si="6"/>
        <v>KGM Schupbach</v>
      </c>
      <c r="D103" s="68" t="str">
        <f t="shared" si="4"/>
        <v>4918</v>
      </c>
      <c r="E103" s="68" t="str">
        <f t="shared" si="5"/>
        <v>900114918</v>
      </c>
      <c r="F103" s="67">
        <v>900115498</v>
      </c>
      <c r="G103" s="66" t="s">
        <v>177</v>
      </c>
    </row>
    <row r="104" spans="1:7" s="66" customFormat="1" x14ac:dyDescent="0.2">
      <c r="A104" s="84">
        <v>4919</v>
      </c>
      <c r="B104" s="66" t="s">
        <v>190</v>
      </c>
      <c r="C104" s="66" t="str">
        <f t="shared" si="6"/>
        <v>KGM Seelbach</v>
      </c>
      <c r="D104" s="68" t="str">
        <f t="shared" si="4"/>
        <v>4919</v>
      </c>
      <c r="E104" s="68" t="str">
        <f t="shared" si="5"/>
        <v>900114919</v>
      </c>
      <c r="F104" s="67">
        <v>900115498</v>
      </c>
      <c r="G104" s="66" t="s">
        <v>177</v>
      </c>
    </row>
    <row r="105" spans="1:7" s="66" customFormat="1" x14ac:dyDescent="0.2">
      <c r="A105" s="84">
        <v>4920</v>
      </c>
      <c r="B105" s="66" t="s">
        <v>191</v>
      </c>
      <c r="C105" s="66" t="str">
        <f t="shared" si="6"/>
        <v>KGM Staffel</v>
      </c>
      <c r="D105" s="68" t="str">
        <f t="shared" si="4"/>
        <v>4920</v>
      </c>
      <c r="E105" s="68" t="str">
        <f t="shared" si="5"/>
        <v>900114920</v>
      </c>
      <c r="F105" s="67">
        <v>900115498</v>
      </c>
      <c r="G105" s="66" t="s">
        <v>177</v>
      </c>
    </row>
    <row r="106" spans="1:7" s="66" customFormat="1" x14ac:dyDescent="0.2">
      <c r="A106" s="84">
        <v>4921</v>
      </c>
      <c r="B106" s="66" t="s">
        <v>192</v>
      </c>
      <c r="C106" s="66" t="str">
        <f t="shared" si="6"/>
        <v>KGM Steeden</v>
      </c>
      <c r="D106" s="68" t="str">
        <f t="shared" si="4"/>
        <v>4921</v>
      </c>
      <c r="E106" s="68" t="str">
        <f t="shared" si="5"/>
        <v>900114921</v>
      </c>
      <c r="F106" s="67">
        <v>900115498</v>
      </c>
      <c r="G106" s="66" t="s">
        <v>177</v>
      </c>
    </row>
    <row r="107" spans="1:7" s="66" customFormat="1" x14ac:dyDescent="0.2">
      <c r="A107" s="84">
        <v>4922</v>
      </c>
      <c r="B107" s="66" t="s">
        <v>193</v>
      </c>
      <c r="C107" s="66" t="str">
        <f t="shared" si="6"/>
        <v>KGM Weyer</v>
      </c>
      <c r="D107" s="68" t="str">
        <f t="shared" si="4"/>
        <v>4922</v>
      </c>
      <c r="E107" s="68" t="str">
        <f t="shared" si="5"/>
        <v>900114922</v>
      </c>
      <c r="F107" s="67">
        <v>900115498</v>
      </c>
      <c r="G107" s="66" t="s">
        <v>177</v>
      </c>
    </row>
    <row r="108" spans="1:7" s="66" customFormat="1" x14ac:dyDescent="0.2">
      <c r="A108" s="84">
        <v>4923</v>
      </c>
      <c r="B108" s="66" t="s">
        <v>194</v>
      </c>
      <c r="C108" s="66" t="str">
        <f t="shared" si="6"/>
        <v>KGM Wolfenhausen</v>
      </c>
      <c r="D108" s="68" t="str">
        <f t="shared" si="4"/>
        <v>4923</v>
      </c>
      <c r="E108" s="68" t="str">
        <f t="shared" si="5"/>
        <v>900114923</v>
      </c>
      <c r="F108" s="67">
        <v>900115498</v>
      </c>
      <c r="G108" s="66" t="s">
        <v>177</v>
      </c>
    </row>
    <row r="109" spans="1:7" s="66" customFormat="1" x14ac:dyDescent="0.2">
      <c r="A109" s="84">
        <v>5402</v>
      </c>
      <c r="B109" s="66" t="s">
        <v>195</v>
      </c>
      <c r="C109" s="66" t="str">
        <f t="shared" si="6"/>
        <v>KGM Allendorf</v>
      </c>
      <c r="D109" s="68" t="str">
        <f t="shared" si="4"/>
        <v>5402</v>
      </c>
      <c r="E109" s="68" t="str">
        <f t="shared" si="5"/>
        <v>900115402</v>
      </c>
      <c r="F109" s="67" t="s">
        <v>196</v>
      </c>
      <c r="G109" s="66" t="s">
        <v>177</v>
      </c>
    </row>
    <row r="110" spans="1:7" s="66" customFormat="1" x14ac:dyDescent="0.2">
      <c r="A110" s="84">
        <v>5403</v>
      </c>
      <c r="B110" s="66" t="s">
        <v>197</v>
      </c>
      <c r="C110" s="66" t="str">
        <f t="shared" si="6"/>
        <v>KGM Altenkirchen</v>
      </c>
      <c r="D110" s="68" t="str">
        <f t="shared" si="4"/>
        <v>5403</v>
      </c>
      <c r="E110" s="68" t="str">
        <f t="shared" si="5"/>
        <v>900115403</v>
      </c>
      <c r="F110" s="67" t="s">
        <v>196</v>
      </c>
      <c r="G110" s="66" t="s">
        <v>177</v>
      </c>
    </row>
    <row r="111" spans="1:7" s="66" customFormat="1" x14ac:dyDescent="0.2">
      <c r="A111" s="84">
        <v>5406</v>
      </c>
      <c r="B111" s="82" t="s">
        <v>198</v>
      </c>
      <c r="C111" s="82" t="str">
        <f t="shared" si="6"/>
        <v>KGM Essershausen-Edelsberg</v>
      </c>
      <c r="D111" s="68" t="str">
        <f t="shared" si="4"/>
        <v>5406</v>
      </c>
      <c r="E111" s="68" t="str">
        <f t="shared" si="5"/>
        <v>900115406</v>
      </c>
      <c r="F111" s="68" t="s">
        <v>196</v>
      </c>
      <c r="G111" s="82" t="s">
        <v>177</v>
      </c>
    </row>
    <row r="112" spans="1:7" s="66" customFormat="1" x14ac:dyDescent="0.2">
      <c r="A112" s="84">
        <v>5410</v>
      </c>
      <c r="B112" s="66" t="s">
        <v>199</v>
      </c>
      <c r="C112" s="66" t="str">
        <f t="shared" si="6"/>
        <v>KGM Auferstehungsgemeinde Gräveneck und Weinbach</v>
      </c>
      <c r="D112" s="68" t="str">
        <f t="shared" si="4"/>
        <v>5410</v>
      </c>
      <c r="E112" s="68" t="str">
        <f t="shared" si="5"/>
        <v>900115410</v>
      </c>
      <c r="F112" s="67" t="s">
        <v>196</v>
      </c>
      <c r="G112" s="66" t="s">
        <v>177</v>
      </c>
    </row>
    <row r="113" spans="1:7" s="66" customFormat="1" x14ac:dyDescent="0.2">
      <c r="A113" s="84">
        <v>5412</v>
      </c>
      <c r="B113" s="82" t="s">
        <v>200</v>
      </c>
      <c r="C113" s="66" t="str">
        <f t="shared" si="6"/>
        <v>KGM Kubach-Hirschhausen</v>
      </c>
      <c r="D113" s="68" t="str">
        <f t="shared" si="4"/>
        <v>5412</v>
      </c>
      <c r="E113" s="68" t="str">
        <f t="shared" si="5"/>
        <v>900115412</v>
      </c>
      <c r="F113" s="67" t="s">
        <v>196</v>
      </c>
      <c r="G113" s="66" t="s">
        <v>177</v>
      </c>
    </row>
    <row r="114" spans="1:7" s="66" customFormat="1" x14ac:dyDescent="0.2">
      <c r="A114" s="84">
        <v>5413</v>
      </c>
      <c r="B114" s="66" t="s">
        <v>201</v>
      </c>
      <c r="C114" s="66" t="str">
        <f t="shared" si="6"/>
        <v>KGM Langenbach</v>
      </c>
      <c r="D114" s="68" t="str">
        <f t="shared" si="4"/>
        <v>5413</v>
      </c>
      <c r="E114" s="68" t="str">
        <f t="shared" si="5"/>
        <v>900115413</v>
      </c>
      <c r="F114" s="67" t="s">
        <v>196</v>
      </c>
      <c r="G114" s="66" t="s">
        <v>177</v>
      </c>
    </row>
    <row r="115" spans="1:7" s="66" customFormat="1" x14ac:dyDescent="0.2">
      <c r="A115" s="84">
        <v>5414</v>
      </c>
      <c r="B115" s="66" t="s">
        <v>202</v>
      </c>
      <c r="C115" s="66" t="str">
        <f t="shared" si="6"/>
        <v>KGM Löhnberg</v>
      </c>
      <c r="D115" s="68" t="str">
        <f t="shared" si="4"/>
        <v>5414</v>
      </c>
      <c r="E115" s="68" t="str">
        <f t="shared" si="5"/>
        <v>900115414</v>
      </c>
      <c r="F115" s="67" t="s">
        <v>196</v>
      </c>
      <c r="G115" s="66" t="s">
        <v>177</v>
      </c>
    </row>
    <row r="116" spans="1:7" s="66" customFormat="1" x14ac:dyDescent="0.2">
      <c r="A116" s="84">
        <v>5415</v>
      </c>
      <c r="B116" s="66" t="s">
        <v>203</v>
      </c>
      <c r="C116" s="66" t="str">
        <f t="shared" si="6"/>
        <v>KGM Merenberg</v>
      </c>
      <c r="D116" s="68" t="str">
        <f t="shared" si="4"/>
        <v>5415</v>
      </c>
      <c r="E116" s="68" t="str">
        <f t="shared" si="5"/>
        <v>900115415</v>
      </c>
      <c r="F116" s="67" t="s">
        <v>196</v>
      </c>
      <c r="G116" s="66" t="s">
        <v>177</v>
      </c>
    </row>
    <row r="117" spans="1:7" s="66" customFormat="1" x14ac:dyDescent="0.2">
      <c r="A117" s="84">
        <v>5416</v>
      </c>
      <c r="B117" s="66" t="s">
        <v>204</v>
      </c>
      <c r="C117" s="66" t="str">
        <f t="shared" si="6"/>
        <v>KGM Niedershausen</v>
      </c>
      <c r="D117" s="68" t="str">
        <f t="shared" si="4"/>
        <v>5416</v>
      </c>
      <c r="E117" s="68" t="str">
        <f t="shared" si="5"/>
        <v>900115416</v>
      </c>
      <c r="F117" s="67" t="s">
        <v>196</v>
      </c>
      <c r="G117" s="66" t="s">
        <v>177</v>
      </c>
    </row>
    <row r="118" spans="1:7" s="66" customFormat="1" x14ac:dyDescent="0.2">
      <c r="A118" s="84">
        <v>5417</v>
      </c>
      <c r="B118" s="66" t="s">
        <v>205</v>
      </c>
      <c r="C118" s="66" t="str">
        <f t="shared" si="6"/>
        <v>KGM Obershausen</v>
      </c>
      <c r="D118" s="68" t="str">
        <f t="shared" si="4"/>
        <v>5417</v>
      </c>
      <c r="E118" s="68" t="str">
        <f t="shared" si="5"/>
        <v>900115417</v>
      </c>
      <c r="F118" s="67" t="s">
        <v>196</v>
      </c>
      <c r="G118" s="66" t="s">
        <v>177</v>
      </c>
    </row>
    <row r="119" spans="1:7" s="66" customFormat="1" x14ac:dyDescent="0.2">
      <c r="A119" s="84">
        <v>5418</v>
      </c>
      <c r="B119" s="66" t="s">
        <v>206</v>
      </c>
      <c r="C119" s="66" t="str">
        <f t="shared" si="6"/>
        <v>KGM Philippstein</v>
      </c>
      <c r="D119" s="68" t="str">
        <f t="shared" si="4"/>
        <v>5418</v>
      </c>
      <c r="E119" s="68" t="str">
        <f t="shared" si="5"/>
        <v>900115418</v>
      </c>
      <c r="F119" s="67" t="s">
        <v>196</v>
      </c>
      <c r="G119" s="66" t="s">
        <v>177</v>
      </c>
    </row>
    <row r="120" spans="1:7" s="66" customFormat="1" x14ac:dyDescent="0.2">
      <c r="A120" s="84">
        <v>5420</v>
      </c>
      <c r="B120" s="66" t="s">
        <v>207</v>
      </c>
      <c r="C120" s="66" t="str">
        <f t="shared" si="6"/>
        <v>KGM Weilburg</v>
      </c>
      <c r="D120" s="68" t="str">
        <f t="shared" si="4"/>
        <v>5420</v>
      </c>
      <c r="E120" s="68" t="str">
        <f t="shared" si="5"/>
        <v>900115420</v>
      </c>
      <c r="F120" s="67" t="s">
        <v>196</v>
      </c>
      <c r="G120" s="66" t="s">
        <v>177</v>
      </c>
    </row>
    <row r="121" spans="1:7" s="66" customFormat="1" x14ac:dyDescent="0.2">
      <c r="A121" s="84">
        <v>5421</v>
      </c>
      <c r="B121" s="66" t="s">
        <v>208</v>
      </c>
      <c r="C121" s="66" t="str">
        <f t="shared" si="6"/>
        <v>KGM Weilmünster I</v>
      </c>
      <c r="D121" s="68" t="str">
        <f t="shared" si="4"/>
        <v>5421</v>
      </c>
      <c r="E121" s="68" t="str">
        <f t="shared" si="5"/>
        <v>900115421</v>
      </c>
      <c r="F121" s="67" t="s">
        <v>196</v>
      </c>
      <c r="G121" s="66" t="s">
        <v>177</v>
      </c>
    </row>
    <row r="122" spans="1:7" s="66" customFormat="1" x14ac:dyDescent="0.2">
      <c r="A122" s="84">
        <v>5423</v>
      </c>
      <c r="B122" s="66" t="s">
        <v>209</v>
      </c>
      <c r="C122" s="66" t="str">
        <f t="shared" si="6"/>
        <v>KGM Weilmünster II</v>
      </c>
      <c r="D122" s="68" t="str">
        <f t="shared" si="4"/>
        <v>5423</v>
      </c>
      <c r="E122" s="68" t="str">
        <f t="shared" si="5"/>
        <v>900115423</v>
      </c>
      <c r="F122" s="67" t="s">
        <v>196</v>
      </c>
      <c r="G122" s="66" t="s">
        <v>177</v>
      </c>
    </row>
    <row r="123" spans="1:7" s="66" customFormat="1" x14ac:dyDescent="0.2">
      <c r="A123" s="84">
        <v>5425</v>
      </c>
      <c r="B123" s="66" t="s">
        <v>210</v>
      </c>
      <c r="C123" s="66" t="str">
        <f t="shared" si="6"/>
        <v>KGM Waldsolms-Brandoberndorf</v>
      </c>
      <c r="D123" s="68" t="str">
        <f t="shared" si="4"/>
        <v>5425</v>
      </c>
      <c r="E123" s="68" t="str">
        <f t="shared" si="5"/>
        <v>900115425</v>
      </c>
      <c r="F123" s="67" t="s">
        <v>196</v>
      </c>
      <c r="G123" s="66" t="s">
        <v>177</v>
      </c>
    </row>
    <row r="124" spans="1:7" s="66" customFormat="1" x14ac:dyDescent="0.2">
      <c r="A124" s="84">
        <v>5426</v>
      </c>
      <c r="B124" s="66" t="s">
        <v>211</v>
      </c>
      <c r="C124" s="66" t="str">
        <f t="shared" si="6"/>
        <v>KGM Waldsolms-Weiperfelden</v>
      </c>
      <c r="D124" s="68" t="str">
        <f t="shared" si="4"/>
        <v>5426</v>
      </c>
      <c r="E124" s="68" t="str">
        <f t="shared" si="5"/>
        <v>900115426</v>
      </c>
      <c r="F124" s="67" t="s">
        <v>196</v>
      </c>
      <c r="G124" s="66" t="s">
        <v>177</v>
      </c>
    </row>
    <row r="125" spans="1:7" s="66" customFormat="1" x14ac:dyDescent="0.2">
      <c r="A125" s="84">
        <v>5480</v>
      </c>
      <c r="B125" s="66" t="s">
        <v>212</v>
      </c>
      <c r="C125" s="66" t="str">
        <f t="shared" si="6"/>
        <v>GKG Heringen, Nauheim und Neesbach</v>
      </c>
      <c r="D125" s="68" t="str">
        <f t="shared" si="4"/>
        <v>5480</v>
      </c>
      <c r="E125" s="68" t="str">
        <f t="shared" si="5"/>
        <v>900115480</v>
      </c>
      <c r="F125" s="67">
        <v>900115498</v>
      </c>
      <c r="G125" s="66" t="s">
        <v>177</v>
      </c>
    </row>
    <row r="126" spans="1:7" s="66" customFormat="1" x14ac:dyDescent="0.2">
      <c r="A126" s="84">
        <v>5498</v>
      </c>
      <c r="B126" s="82" t="s">
        <v>177</v>
      </c>
      <c r="C126" s="82" t="str">
        <f t="shared" si="6"/>
        <v>Dekanat an der Lahn</v>
      </c>
      <c r="D126" s="68" t="str">
        <f t="shared" si="4"/>
        <v>5498</v>
      </c>
      <c r="E126" s="68" t="str">
        <f t="shared" si="5"/>
        <v>900115498</v>
      </c>
      <c r="F126" s="68" t="s">
        <v>196</v>
      </c>
      <c r="G126" s="82" t="s">
        <v>177</v>
      </c>
    </row>
    <row r="127" spans="1:7" s="66" customFormat="1" x14ac:dyDescent="0.2">
      <c r="A127" s="84">
        <v>9902</v>
      </c>
      <c r="B127" s="66" t="s">
        <v>213</v>
      </c>
      <c r="C127" s="66" t="str">
        <f t="shared" si="6"/>
        <v>KGM Battenfeld Stiftung</v>
      </c>
      <c r="D127" s="68" t="str">
        <f t="shared" si="4"/>
        <v>9902</v>
      </c>
      <c r="E127" s="68" t="str">
        <f t="shared" si="5"/>
        <v>900119902</v>
      </c>
      <c r="F127" s="67" t="s">
        <v>86</v>
      </c>
      <c r="G127" s="66" t="s">
        <v>87</v>
      </c>
    </row>
    <row r="128" spans="1:7" s="66" customFormat="1" x14ac:dyDescent="0.2">
      <c r="A128" s="84">
        <v>9903</v>
      </c>
      <c r="B128" s="66" t="s">
        <v>214</v>
      </c>
      <c r="C128" s="66" t="str">
        <f>B128</f>
        <v>BoDeHen-Stiftung</v>
      </c>
      <c r="D128" s="68" t="str">
        <f t="shared" si="4"/>
        <v>9903</v>
      </c>
      <c r="E128" s="68" t="str">
        <f t="shared" si="5"/>
        <v>900119903</v>
      </c>
      <c r="F128" s="67" t="s">
        <v>86</v>
      </c>
      <c r="G128" s="66" t="s">
        <v>87</v>
      </c>
    </row>
    <row r="129" spans="1:7" s="66" customFormat="1" x14ac:dyDescent="0.2">
      <c r="A129" s="84">
        <v>9904</v>
      </c>
      <c r="B129" s="66" t="s">
        <v>215</v>
      </c>
      <c r="C129" s="66" t="str">
        <f t="shared" si="6"/>
        <v>KGM Naunheim Stiftung</v>
      </c>
      <c r="D129" s="68" t="str">
        <f t="shared" si="4"/>
        <v>9904</v>
      </c>
      <c r="E129" s="68" t="str">
        <f t="shared" si="5"/>
        <v>900119904</v>
      </c>
      <c r="F129" s="67" t="s">
        <v>86</v>
      </c>
      <c r="G129" s="66" t="s">
        <v>87</v>
      </c>
    </row>
    <row r="130" spans="1:7" s="66" customFormat="1" x14ac:dyDescent="0.2">
      <c r="A130" s="84">
        <v>9905</v>
      </c>
      <c r="B130" s="66" t="s">
        <v>216</v>
      </c>
      <c r="C130" s="66" t="str">
        <f t="shared" si="6"/>
        <v>KGM Obereisenhausen Stiftung</v>
      </c>
      <c r="D130" s="68" t="str">
        <f t="shared" ref="D130:D193" si="7">IF(LEN($A130)&lt;=4,LEFT(TEXT($A130,"0000"),4),LEFT(TEXT($A130,"000000"),4))</f>
        <v>9905</v>
      </c>
      <c r="E130" s="68" t="str">
        <f t="shared" ref="E130:E193" si="8">$M$1&amp;$D130</f>
        <v>900119905</v>
      </c>
      <c r="F130" s="67" t="s">
        <v>86</v>
      </c>
      <c r="G130" s="66" t="s">
        <v>87</v>
      </c>
    </row>
    <row r="131" spans="1:7" s="66" customFormat="1" x14ac:dyDescent="0.2">
      <c r="A131" s="84">
        <v>9906</v>
      </c>
      <c r="B131" s="66" t="s">
        <v>217</v>
      </c>
      <c r="C131" s="66" t="str">
        <f t="shared" si="6"/>
        <v>KGM Weidenhausen Stiftung</v>
      </c>
      <c r="D131" s="68" t="str">
        <f t="shared" si="7"/>
        <v>9906</v>
      </c>
      <c r="E131" s="68" t="str">
        <f t="shared" si="8"/>
        <v>900119906</v>
      </c>
      <c r="F131" s="67" t="s">
        <v>86</v>
      </c>
      <c r="G131" s="66" t="s">
        <v>87</v>
      </c>
    </row>
    <row r="132" spans="1:7" s="66" customFormat="1" x14ac:dyDescent="0.2">
      <c r="A132" s="84">
        <v>9907</v>
      </c>
      <c r="B132" s="66" t="s">
        <v>218</v>
      </c>
      <c r="C132" s="66" t="str">
        <f t="shared" si="6"/>
        <v>KGM Eibach Stiftung</v>
      </c>
      <c r="D132" s="68" t="str">
        <f t="shared" si="7"/>
        <v>9907</v>
      </c>
      <c r="E132" s="68" t="str">
        <f t="shared" si="8"/>
        <v>900119907</v>
      </c>
      <c r="F132" s="67" t="s">
        <v>131</v>
      </c>
      <c r="G132" s="66" t="s">
        <v>132</v>
      </c>
    </row>
    <row r="133" spans="1:7" s="66" customFormat="1" x14ac:dyDescent="0.2">
      <c r="A133" s="84">
        <v>9908</v>
      </c>
      <c r="B133" s="66" t="s">
        <v>219</v>
      </c>
      <c r="C133" s="66" t="str">
        <f t="shared" si="6"/>
        <v>KGM Haiger Stiftung</v>
      </c>
      <c r="D133" s="68" t="str">
        <f t="shared" si="7"/>
        <v>9908</v>
      </c>
      <c r="E133" s="68" t="str">
        <f t="shared" si="8"/>
        <v>900119908</v>
      </c>
      <c r="F133" s="67" t="s">
        <v>131</v>
      </c>
      <c r="G133" s="66" t="s">
        <v>132</v>
      </c>
    </row>
    <row r="134" spans="1:7" s="66" customFormat="1" x14ac:dyDescent="0.2">
      <c r="A134" s="84">
        <v>9909</v>
      </c>
      <c r="B134" s="66" t="s">
        <v>220</v>
      </c>
      <c r="C134" s="66" t="str">
        <f t="shared" si="6"/>
        <v>Dekanat an der Dill Stiftung</v>
      </c>
      <c r="D134" s="68" t="str">
        <f t="shared" si="7"/>
        <v>9909</v>
      </c>
      <c r="E134" s="68" t="str">
        <f t="shared" si="8"/>
        <v>900119909</v>
      </c>
      <c r="F134" s="67" t="s">
        <v>131</v>
      </c>
      <c r="G134" s="66" t="s">
        <v>132</v>
      </c>
    </row>
    <row r="135" spans="1:7" s="66" customFormat="1" x14ac:dyDescent="0.2">
      <c r="A135" s="84">
        <v>9910</v>
      </c>
      <c r="B135" s="66" t="s">
        <v>221</v>
      </c>
      <c r="C135" s="66" t="str">
        <f t="shared" si="6"/>
        <v>KGM Herborn Stiftung</v>
      </c>
      <c r="D135" s="68" t="str">
        <f t="shared" si="7"/>
        <v>9910</v>
      </c>
      <c r="E135" s="68" t="str">
        <f t="shared" si="8"/>
        <v>900119910</v>
      </c>
      <c r="F135" s="67" t="s">
        <v>131</v>
      </c>
      <c r="G135" s="66" t="s">
        <v>132</v>
      </c>
    </row>
    <row r="136" spans="1:7" s="66" customFormat="1" x14ac:dyDescent="0.2">
      <c r="A136" s="84">
        <v>9911</v>
      </c>
      <c r="B136" s="66" t="s">
        <v>222</v>
      </c>
      <c r="C136" s="66" t="s">
        <v>222</v>
      </c>
      <c r="D136" s="68" t="str">
        <f t="shared" si="7"/>
        <v>9911</v>
      </c>
      <c r="E136" s="68" t="str">
        <f t="shared" si="8"/>
        <v>900119911</v>
      </c>
      <c r="F136" s="67" t="s">
        <v>131</v>
      </c>
      <c r="G136" s="66" t="s">
        <v>132</v>
      </c>
    </row>
    <row r="137" spans="1:7" s="66" customFormat="1" x14ac:dyDescent="0.2">
      <c r="A137" s="84">
        <v>9912</v>
      </c>
      <c r="B137" s="66" t="s">
        <v>223</v>
      </c>
      <c r="C137" s="66" t="str">
        <f t="shared" si="6"/>
        <v>KGM Laubuseschbach Stiftung</v>
      </c>
      <c r="D137" s="68" t="str">
        <f t="shared" si="7"/>
        <v>9912</v>
      </c>
      <c r="E137" s="68" t="str">
        <f t="shared" si="8"/>
        <v>900119912</v>
      </c>
      <c r="F137" s="67">
        <v>900115498</v>
      </c>
      <c r="G137" s="66" t="s">
        <v>177</v>
      </c>
    </row>
    <row r="138" spans="1:7" s="66" customFormat="1" x14ac:dyDescent="0.2">
      <c r="A138" s="84">
        <v>9913</v>
      </c>
      <c r="B138" s="66" t="s">
        <v>224</v>
      </c>
      <c r="C138" s="66" t="str">
        <f t="shared" si="6"/>
        <v>KGM Limburg a.d.Lahn Stiftung</v>
      </c>
      <c r="D138" s="68" t="str">
        <f t="shared" si="7"/>
        <v>9913</v>
      </c>
      <c r="E138" s="68" t="str">
        <f t="shared" si="8"/>
        <v>900119913</v>
      </c>
      <c r="F138" s="67">
        <v>900115498</v>
      </c>
      <c r="G138" s="66" t="s">
        <v>177</v>
      </c>
    </row>
    <row r="139" spans="1:7" x14ac:dyDescent="0.2">
      <c r="A139" s="84">
        <v>9914</v>
      </c>
      <c r="B139" s="66" t="s">
        <v>225</v>
      </c>
      <c r="C139" s="66" t="str">
        <f t="shared" si="6"/>
        <v>KGM Essersh.-Bermbach Stiftung</v>
      </c>
      <c r="D139" s="68" t="str">
        <f t="shared" si="7"/>
        <v>9914</v>
      </c>
      <c r="E139" s="68" t="str">
        <f t="shared" si="8"/>
        <v>900119914</v>
      </c>
      <c r="F139" s="67" t="s">
        <v>196</v>
      </c>
      <c r="G139" s="66" t="s">
        <v>177</v>
      </c>
    </row>
    <row r="140" spans="1:7" x14ac:dyDescent="0.2">
      <c r="A140" s="84">
        <v>9915</v>
      </c>
      <c r="B140" s="66" t="s">
        <v>226</v>
      </c>
      <c r="C140" s="66" t="str">
        <f t="shared" si="6"/>
        <v>KGM Niedershausen Stiftung</v>
      </c>
      <c r="D140" s="68" t="str">
        <f t="shared" si="7"/>
        <v>9915</v>
      </c>
      <c r="E140" s="68" t="str">
        <f t="shared" si="8"/>
        <v>900119915</v>
      </c>
      <c r="F140" s="67" t="s">
        <v>196</v>
      </c>
      <c r="G140" s="66" t="s">
        <v>177</v>
      </c>
    </row>
    <row r="141" spans="1:7" x14ac:dyDescent="0.2">
      <c r="A141" s="84">
        <v>9916</v>
      </c>
      <c r="B141" s="66" t="s">
        <v>227</v>
      </c>
      <c r="C141" s="66" t="str">
        <f>B141</f>
        <v>Stiftung evangelisch in Weilburg</v>
      </c>
      <c r="D141" s="68" t="str">
        <f t="shared" si="7"/>
        <v>9916</v>
      </c>
      <c r="E141" s="68" t="str">
        <f t="shared" si="8"/>
        <v>900119916</v>
      </c>
      <c r="F141" s="67">
        <v>900115498</v>
      </c>
      <c r="G141" s="66" t="s">
        <v>177</v>
      </c>
    </row>
    <row r="142" spans="1:7" x14ac:dyDescent="0.2">
      <c r="A142" s="84">
        <v>9917</v>
      </c>
      <c r="B142" s="66" t="s">
        <v>228</v>
      </c>
      <c r="C142" s="66" t="str">
        <f>B142</f>
        <v>Ev. Stiftung Löhnberg-Selters-Drommershausen</v>
      </c>
      <c r="D142" s="68" t="str">
        <f t="shared" si="7"/>
        <v>9917</v>
      </c>
      <c r="E142" s="68" t="str">
        <f t="shared" si="8"/>
        <v>900119917</v>
      </c>
      <c r="F142" s="67">
        <v>900115498</v>
      </c>
      <c r="G142" s="66" t="s">
        <v>177</v>
      </c>
    </row>
    <row r="143" spans="1:7" x14ac:dyDescent="0.2">
      <c r="A143" s="113">
        <v>80401</v>
      </c>
      <c r="B143" s="82" t="s">
        <v>229</v>
      </c>
      <c r="C143" s="82" t="str">
        <f t="shared" ref="C143:C206" si="9">MID(B143,5,100)</f>
        <v>Kita Battenfeld</v>
      </c>
      <c r="D143" s="68" t="str">
        <f t="shared" si="7"/>
        <v>0804</v>
      </c>
      <c r="E143" s="68" t="str">
        <f t="shared" si="8"/>
        <v>900110804</v>
      </c>
      <c r="F143" s="68" t="s">
        <v>86</v>
      </c>
      <c r="G143" s="82" t="s">
        <v>87</v>
      </c>
    </row>
    <row r="144" spans="1:7" x14ac:dyDescent="0.2">
      <c r="A144" s="113">
        <v>80402</v>
      </c>
      <c r="B144" s="82" t="s">
        <v>230</v>
      </c>
      <c r="C144" s="82" t="str">
        <f t="shared" si="9"/>
        <v>Kita Rennertehausen</v>
      </c>
      <c r="D144" s="68" t="str">
        <f t="shared" si="7"/>
        <v>0804</v>
      </c>
      <c r="E144" s="68" t="str">
        <f t="shared" si="8"/>
        <v>900110804</v>
      </c>
      <c r="F144" s="68" t="s">
        <v>86</v>
      </c>
      <c r="G144" s="82" t="s">
        <v>87</v>
      </c>
    </row>
    <row r="145" spans="1:7" x14ac:dyDescent="0.2">
      <c r="A145" s="113">
        <v>80403</v>
      </c>
      <c r="B145" s="82" t="s">
        <v>231</v>
      </c>
      <c r="C145" s="82" t="str">
        <f t="shared" si="9"/>
        <v>Kita Allendorf/Eder</v>
      </c>
      <c r="D145" s="68" t="str">
        <f t="shared" si="7"/>
        <v>0804</v>
      </c>
      <c r="E145" s="68" t="str">
        <f t="shared" si="8"/>
        <v>900110804</v>
      </c>
      <c r="F145" s="68" t="s">
        <v>86</v>
      </c>
      <c r="G145" s="82" t="s">
        <v>87</v>
      </c>
    </row>
    <row r="146" spans="1:7" x14ac:dyDescent="0.2">
      <c r="A146" s="113">
        <v>80404</v>
      </c>
      <c r="B146" s="82" t="s">
        <v>232</v>
      </c>
      <c r="C146" s="82" t="str">
        <f t="shared" si="9"/>
        <v>Kita Battenberg</v>
      </c>
      <c r="D146" s="68" t="str">
        <f t="shared" si="7"/>
        <v>0804</v>
      </c>
      <c r="E146" s="68" t="str">
        <f t="shared" si="8"/>
        <v>900110804</v>
      </c>
      <c r="F146" s="68" t="s">
        <v>86</v>
      </c>
      <c r="G146" s="82" t="s">
        <v>87</v>
      </c>
    </row>
    <row r="147" spans="1:7" x14ac:dyDescent="0.2">
      <c r="A147" s="113">
        <v>80405</v>
      </c>
      <c r="B147" s="82" t="s">
        <v>233</v>
      </c>
      <c r="C147" s="82" t="str">
        <f t="shared" si="9"/>
        <v>Kita Dodenau</v>
      </c>
      <c r="D147" s="68" t="str">
        <f t="shared" si="7"/>
        <v>0804</v>
      </c>
      <c r="E147" s="68" t="str">
        <f t="shared" si="8"/>
        <v>900110804</v>
      </c>
      <c r="F147" s="68" t="s">
        <v>86</v>
      </c>
      <c r="G147" s="82" t="s">
        <v>87</v>
      </c>
    </row>
    <row r="148" spans="1:7" x14ac:dyDescent="0.2">
      <c r="A148" s="113">
        <v>80406</v>
      </c>
      <c r="B148" s="82" t="s">
        <v>234</v>
      </c>
      <c r="C148" s="82" t="str">
        <f t="shared" si="9"/>
        <v>Kita Oberasphe</v>
      </c>
      <c r="D148" s="68" t="str">
        <f t="shared" si="7"/>
        <v>0804</v>
      </c>
      <c r="E148" s="68" t="str">
        <f t="shared" si="8"/>
        <v>900110804</v>
      </c>
      <c r="F148" s="68" t="s">
        <v>86</v>
      </c>
      <c r="G148" s="82" t="s">
        <v>87</v>
      </c>
    </row>
    <row r="149" spans="1:7" x14ac:dyDescent="0.2">
      <c r="A149" s="113">
        <v>80407</v>
      </c>
      <c r="B149" s="82" t="s">
        <v>235</v>
      </c>
      <c r="C149" s="82" t="str">
        <f t="shared" si="9"/>
        <v>Kita Laisa</v>
      </c>
      <c r="D149" s="68" t="str">
        <f t="shared" si="7"/>
        <v>0804</v>
      </c>
      <c r="E149" s="68" t="str">
        <f t="shared" si="8"/>
        <v>900110804</v>
      </c>
      <c r="F149" s="68" t="s">
        <v>86</v>
      </c>
      <c r="G149" s="82" t="s">
        <v>87</v>
      </c>
    </row>
    <row r="150" spans="1:7" x14ac:dyDescent="0.2">
      <c r="A150" s="113">
        <v>80408</v>
      </c>
      <c r="B150" s="82" t="s">
        <v>236</v>
      </c>
      <c r="C150" s="82" t="str">
        <f t="shared" si="9"/>
        <v>Kita Bromskirchen</v>
      </c>
      <c r="D150" s="68" t="str">
        <f t="shared" si="7"/>
        <v>0804</v>
      </c>
      <c r="E150" s="68" t="str">
        <f t="shared" si="8"/>
        <v>900110804</v>
      </c>
      <c r="F150" s="68" t="s">
        <v>237</v>
      </c>
      <c r="G150" s="82" t="s">
        <v>87</v>
      </c>
    </row>
    <row r="151" spans="1:7" x14ac:dyDescent="0.2">
      <c r="A151" s="113">
        <v>81901</v>
      </c>
      <c r="B151" s="82" t="s">
        <v>238</v>
      </c>
      <c r="C151" s="82" t="str">
        <f t="shared" si="9"/>
        <v>Kita Oberdieten</v>
      </c>
      <c r="D151" s="68" t="str">
        <f t="shared" si="7"/>
        <v>0819</v>
      </c>
      <c r="E151" s="68" t="str">
        <f t="shared" si="8"/>
        <v>900110819</v>
      </c>
      <c r="F151" s="68" t="s">
        <v>86</v>
      </c>
      <c r="G151" s="82" t="s">
        <v>87</v>
      </c>
    </row>
    <row r="152" spans="1:7" x14ac:dyDescent="0.2">
      <c r="A152" s="113">
        <v>83201</v>
      </c>
      <c r="B152" s="82" t="s">
        <v>239</v>
      </c>
      <c r="C152" s="82" t="str">
        <f t="shared" si="9"/>
        <v>Kita Heidenest</v>
      </c>
      <c r="D152" s="68" t="str">
        <f t="shared" si="7"/>
        <v>0832</v>
      </c>
      <c r="E152" s="68" t="str">
        <f t="shared" si="8"/>
        <v>900110832</v>
      </c>
      <c r="F152" s="68" t="s">
        <v>86</v>
      </c>
      <c r="G152" s="82" t="s">
        <v>87</v>
      </c>
    </row>
    <row r="153" spans="1:7" x14ac:dyDescent="0.2">
      <c r="A153" s="113">
        <v>84901</v>
      </c>
      <c r="B153" s="66" t="s">
        <v>240</v>
      </c>
      <c r="C153" s="66" t="str">
        <f t="shared" si="9"/>
        <v>Kita Niedereisenhausen</v>
      </c>
      <c r="D153" s="68" t="str">
        <f t="shared" si="7"/>
        <v>0849</v>
      </c>
      <c r="E153" s="68" t="str">
        <f t="shared" si="8"/>
        <v>900110849</v>
      </c>
      <c r="F153" s="67" t="s">
        <v>86</v>
      </c>
      <c r="G153" s="66" t="s">
        <v>87</v>
      </c>
    </row>
    <row r="154" spans="1:7" x14ac:dyDescent="0.2">
      <c r="A154" s="113">
        <v>85001</v>
      </c>
      <c r="B154" s="66" t="s">
        <v>241</v>
      </c>
      <c r="C154" s="66" t="str">
        <f t="shared" si="9"/>
        <v>Kita Oberhörlen</v>
      </c>
      <c r="D154" s="68" t="str">
        <f t="shared" si="7"/>
        <v>0850</v>
      </c>
      <c r="E154" s="68" t="str">
        <f t="shared" si="8"/>
        <v>900110850</v>
      </c>
      <c r="F154" s="67" t="s">
        <v>86</v>
      </c>
      <c r="G154" s="66" t="s">
        <v>87</v>
      </c>
    </row>
    <row r="155" spans="1:7" x14ac:dyDescent="0.2">
      <c r="A155" s="113">
        <v>85301</v>
      </c>
      <c r="B155" s="66" t="s">
        <v>242</v>
      </c>
      <c r="C155" s="66" t="str">
        <f t="shared" si="9"/>
        <v>Kita Simmersbach</v>
      </c>
      <c r="D155" s="68" t="str">
        <f t="shared" si="7"/>
        <v>0853</v>
      </c>
      <c r="E155" s="68" t="str">
        <f t="shared" si="8"/>
        <v>900110853</v>
      </c>
      <c r="F155" s="67" t="s">
        <v>86</v>
      </c>
      <c r="G155" s="66" t="s">
        <v>87</v>
      </c>
    </row>
    <row r="156" spans="1:7" x14ac:dyDescent="0.2">
      <c r="A156" s="113">
        <v>89801</v>
      </c>
      <c r="B156" s="66" t="s">
        <v>243</v>
      </c>
      <c r="C156" s="66" t="str">
        <f t="shared" si="9"/>
        <v>Kita Kinder- u.Fam.Haus Maia</v>
      </c>
      <c r="D156" s="68" t="str">
        <f t="shared" si="7"/>
        <v>0898</v>
      </c>
      <c r="E156" s="68" t="str">
        <f t="shared" si="8"/>
        <v>900110898</v>
      </c>
      <c r="F156" s="67" t="s">
        <v>86</v>
      </c>
      <c r="G156" s="66" t="s">
        <v>87</v>
      </c>
    </row>
    <row r="157" spans="1:7" x14ac:dyDescent="0.2">
      <c r="A157" s="113">
        <v>89802</v>
      </c>
      <c r="B157" s="66" t="s">
        <v>244</v>
      </c>
      <c r="C157" s="66" t="str">
        <f t="shared" si="9"/>
        <v>Kita Vier Wände FZ Dautphetal</v>
      </c>
      <c r="D157" s="68" t="str">
        <f t="shared" si="7"/>
        <v>0898</v>
      </c>
      <c r="E157" s="68" t="str">
        <f t="shared" si="8"/>
        <v>900110898</v>
      </c>
      <c r="F157" s="67" t="s">
        <v>86</v>
      </c>
      <c r="G157" s="66" t="s">
        <v>87</v>
      </c>
    </row>
    <row r="158" spans="1:7" x14ac:dyDescent="0.2">
      <c r="A158" s="113">
        <v>89807</v>
      </c>
      <c r="B158" s="66" t="s">
        <v>245</v>
      </c>
      <c r="C158" s="66" t="str">
        <f t="shared" si="9"/>
        <v>Kita Biedenkopf</v>
      </c>
      <c r="D158" s="68" t="str">
        <f t="shared" si="7"/>
        <v>0898</v>
      </c>
      <c r="E158" s="68" t="str">
        <f t="shared" si="8"/>
        <v>900110898</v>
      </c>
      <c r="F158" s="67" t="s">
        <v>86</v>
      </c>
      <c r="G158" s="66" t="s">
        <v>87</v>
      </c>
    </row>
    <row r="159" spans="1:7" x14ac:dyDescent="0.2">
      <c r="A159" s="113">
        <v>89808</v>
      </c>
      <c r="B159" s="66" t="s">
        <v>246</v>
      </c>
      <c r="C159" s="66" t="str">
        <f t="shared" si="9"/>
        <v>Kita Breidenstein</v>
      </c>
      <c r="D159" s="68" t="str">
        <f t="shared" si="7"/>
        <v>0898</v>
      </c>
      <c r="E159" s="68" t="str">
        <f t="shared" si="8"/>
        <v>900110898</v>
      </c>
      <c r="F159" s="67" t="s">
        <v>86</v>
      </c>
      <c r="G159" s="66" t="s">
        <v>87</v>
      </c>
    </row>
    <row r="160" spans="1:7" x14ac:dyDescent="0.2">
      <c r="A160" s="113">
        <v>89809</v>
      </c>
      <c r="B160" s="66" t="s">
        <v>247</v>
      </c>
      <c r="C160" s="66" t="str">
        <f t="shared" si="9"/>
        <v>Kita Buchenau</v>
      </c>
      <c r="D160" s="68" t="str">
        <f t="shared" si="7"/>
        <v>0898</v>
      </c>
      <c r="E160" s="68" t="str">
        <f t="shared" si="8"/>
        <v>900110898</v>
      </c>
      <c r="F160" s="67" t="s">
        <v>86</v>
      </c>
      <c r="G160" s="66" t="s">
        <v>87</v>
      </c>
    </row>
    <row r="161" spans="1:7" x14ac:dyDescent="0.2">
      <c r="A161" s="113">
        <v>89810</v>
      </c>
      <c r="B161" s="66" t="s">
        <v>248</v>
      </c>
      <c r="C161" s="66" t="str">
        <f t="shared" si="9"/>
        <v>Kita Rothkehlchen</v>
      </c>
      <c r="D161" s="68" t="str">
        <f t="shared" si="7"/>
        <v>0898</v>
      </c>
      <c r="E161" s="68" t="str">
        <f t="shared" si="8"/>
        <v>900110898</v>
      </c>
      <c r="F161" s="67" t="s">
        <v>86</v>
      </c>
      <c r="G161" s="66" t="s">
        <v>87</v>
      </c>
    </row>
    <row r="162" spans="1:7" x14ac:dyDescent="0.2">
      <c r="A162" s="113">
        <v>89811</v>
      </c>
      <c r="B162" s="66" t="s">
        <v>249</v>
      </c>
      <c r="C162" s="66" t="str">
        <f t="shared" si="9"/>
        <v>Kita Engelbach</v>
      </c>
      <c r="D162" s="68" t="str">
        <f t="shared" si="7"/>
        <v>0898</v>
      </c>
      <c r="E162" s="68" t="str">
        <f t="shared" si="8"/>
        <v>900110898</v>
      </c>
      <c r="F162" s="67" t="s">
        <v>86</v>
      </c>
      <c r="G162" s="66" t="s">
        <v>87</v>
      </c>
    </row>
    <row r="163" spans="1:7" x14ac:dyDescent="0.2">
      <c r="A163" s="113">
        <v>89813</v>
      </c>
      <c r="B163" s="66" t="s">
        <v>250</v>
      </c>
      <c r="C163" s="66" t="str">
        <f t="shared" si="9"/>
        <v>Kita Kombach</v>
      </c>
      <c r="D163" s="68" t="str">
        <f t="shared" si="7"/>
        <v>0898</v>
      </c>
      <c r="E163" s="68" t="str">
        <f t="shared" si="8"/>
        <v>900110898</v>
      </c>
      <c r="F163" s="67" t="s">
        <v>86</v>
      </c>
      <c r="G163" s="66" t="s">
        <v>87</v>
      </c>
    </row>
    <row r="164" spans="1:7" x14ac:dyDescent="0.2">
      <c r="A164" s="113">
        <v>89817</v>
      </c>
      <c r="B164" s="82" t="s">
        <v>251</v>
      </c>
      <c r="C164" s="82" t="str">
        <f t="shared" si="9"/>
        <v>Kita Wallau</v>
      </c>
      <c r="D164" s="68" t="str">
        <f t="shared" si="7"/>
        <v>0898</v>
      </c>
      <c r="E164" s="68" t="str">
        <f t="shared" si="8"/>
        <v>900110898</v>
      </c>
      <c r="F164" s="68" t="s">
        <v>86</v>
      </c>
      <c r="G164" s="82" t="s">
        <v>87</v>
      </c>
    </row>
    <row r="165" spans="1:7" x14ac:dyDescent="0.2">
      <c r="A165" s="113">
        <v>89818</v>
      </c>
      <c r="B165" s="66" t="s">
        <v>252</v>
      </c>
      <c r="C165" s="66" t="str">
        <f t="shared" si="9"/>
        <v>Kita Wichernzwerge</v>
      </c>
      <c r="D165" s="68" t="str">
        <f t="shared" si="7"/>
        <v>0898</v>
      </c>
      <c r="E165" s="68" t="str">
        <f t="shared" si="8"/>
        <v>900110898</v>
      </c>
      <c r="F165" s="67" t="s">
        <v>86</v>
      </c>
      <c r="G165" s="66" t="s">
        <v>87</v>
      </c>
    </row>
    <row r="166" spans="1:7" x14ac:dyDescent="0.2">
      <c r="A166" s="113">
        <v>89820</v>
      </c>
      <c r="B166" s="66" t="s">
        <v>253</v>
      </c>
      <c r="C166" s="66" t="str">
        <f t="shared" si="9"/>
        <v>Kita Löwenzahn</v>
      </c>
      <c r="D166" s="68" t="str">
        <f t="shared" si="7"/>
        <v>0898</v>
      </c>
      <c r="E166" s="68" t="str">
        <f t="shared" si="8"/>
        <v>900110898</v>
      </c>
      <c r="F166" s="67" t="s">
        <v>86</v>
      </c>
      <c r="G166" s="66" t="s">
        <v>87</v>
      </c>
    </row>
    <row r="167" spans="1:7" s="66" customFormat="1" x14ac:dyDescent="0.2">
      <c r="A167" s="113">
        <v>89821</v>
      </c>
      <c r="B167" s="82" t="s">
        <v>254</v>
      </c>
      <c r="C167" s="82" t="str">
        <f t="shared" si="9"/>
        <v>Kita Regenbogen</v>
      </c>
      <c r="D167" s="68" t="str">
        <f t="shared" si="7"/>
        <v>0898</v>
      </c>
      <c r="E167" s="68" t="str">
        <f t="shared" si="8"/>
        <v>900110898</v>
      </c>
      <c r="F167" s="68" t="s">
        <v>86</v>
      </c>
      <c r="G167" s="82" t="s">
        <v>87</v>
      </c>
    </row>
    <row r="168" spans="1:7" s="66" customFormat="1" x14ac:dyDescent="0.2">
      <c r="A168" s="113">
        <v>89822</v>
      </c>
      <c r="B168" s="66" t="s">
        <v>255</v>
      </c>
      <c r="C168" s="66" t="str">
        <f t="shared" si="9"/>
        <v>Kita Gönnern</v>
      </c>
      <c r="D168" s="68" t="str">
        <f t="shared" si="7"/>
        <v>0898</v>
      </c>
      <c r="E168" s="68" t="str">
        <f t="shared" si="8"/>
        <v>900110898</v>
      </c>
      <c r="F168" s="67" t="s">
        <v>86</v>
      </c>
      <c r="G168" s="66" t="s">
        <v>87</v>
      </c>
    </row>
    <row r="169" spans="1:7" s="66" customFormat="1" x14ac:dyDescent="0.2">
      <c r="A169" s="113">
        <v>89823</v>
      </c>
      <c r="B169" s="66" t="s">
        <v>256</v>
      </c>
      <c r="C169" s="66" t="str">
        <f t="shared" si="9"/>
        <v>Kita Senfkorn</v>
      </c>
      <c r="D169" s="68" t="str">
        <f t="shared" si="7"/>
        <v>0898</v>
      </c>
      <c r="E169" s="68" t="str">
        <f t="shared" si="8"/>
        <v>900110898</v>
      </c>
      <c r="F169" s="67" t="s">
        <v>86</v>
      </c>
      <c r="G169" s="66" t="s">
        <v>87</v>
      </c>
    </row>
    <row r="170" spans="1:7" s="66" customFormat="1" x14ac:dyDescent="0.2">
      <c r="A170" s="113">
        <v>89824</v>
      </c>
      <c r="B170" s="82" t="s">
        <v>257</v>
      </c>
      <c r="C170" s="82" t="str">
        <f t="shared" si="9"/>
        <v>Kita Arche Noah</v>
      </c>
      <c r="D170" s="68" t="str">
        <f t="shared" si="7"/>
        <v>0898</v>
      </c>
      <c r="E170" s="68" t="str">
        <f t="shared" si="8"/>
        <v>900110898</v>
      </c>
      <c r="F170" s="68" t="s">
        <v>86</v>
      </c>
      <c r="G170" s="82" t="s">
        <v>87</v>
      </c>
    </row>
    <row r="171" spans="1:7" s="66" customFormat="1" x14ac:dyDescent="0.2">
      <c r="A171" s="113">
        <v>89825</v>
      </c>
      <c r="B171" s="66" t="s">
        <v>258</v>
      </c>
      <c r="C171" s="66" t="str">
        <f t="shared" si="9"/>
        <v>Kita Mornshausen</v>
      </c>
      <c r="D171" s="68" t="str">
        <f t="shared" si="7"/>
        <v>0898</v>
      </c>
      <c r="E171" s="68" t="str">
        <f t="shared" si="8"/>
        <v>900110898</v>
      </c>
      <c r="F171" s="67" t="s">
        <v>86</v>
      </c>
      <c r="G171" s="66" t="s">
        <v>87</v>
      </c>
    </row>
    <row r="172" spans="1:7" s="66" customFormat="1" x14ac:dyDescent="0.2">
      <c r="A172" s="113">
        <v>89829</v>
      </c>
      <c r="B172" s="66" t="s">
        <v>259</v>
      </c>
      <c r="C172" s="66" t="str">
        <f t="shared" si="9"/>
        <v>Kita Weidenhausen</v>
      </c>
      <c r="D172" s="68" t="str">
        <f t="shared" si="7"/>
        <v>0898</v>
      </c>
      <c r="E172" s="68" t="str">
        <f t="shared" si="8"/>
        <v>900110898</v>
      </c>
      <c r="F172" s="67" t="s">
        <v>86</v>
      </c>
      <c r="G172" s="66" t="s">
        <v>87</v>
      </c>
    </row>
    <row r="173" spans="1:7" s="66" customFormat="1" x14ac:dyDescent="0.2">
      <c r="A173" s="113">
        <v>170201</v>
      </c>
      <c r="B173" s="66" t="s">
        <v>260</v>
      </c>
      <c r="C173" s="66" t="str">
        <f t="shared" si="9"/>
        <v>Kita Steckemännchen</v>
      </c>
      <c r="D173" s="68" t="str">
        <f t="shared" si="7"/>
        <v>1702</v>
      </c>
      <c r="E173" s="68" t="str">
        <f t="shared" si="8"/>
        <v>900111702</v>
      </c>
      <c r="F173" s="67" t="s">
        <v>131</v>
      </c>
      <c r="G173" s="66" t="s">
        <v>132</v>
      </c>
    </row>
    <row r="174" spans="1:7" s="66" customFormat="1" x14ac:dyDescent="0.2">
      <c r="A174" s="113">
        <v>170401</v>
      </c>
      <c r="B174" s="66" t="s">
        <v>261</v>
      </c>
      <c r="C174" s="66" t="str">
        <f t="shared" si="9"/>
        <v>Kita Mittelfeld</v>
      </c>
      <c r="D174" s="68" t="str">
        <f t="shared" si="7"/>
        <v>1704</v>
      </c>
      <c r="E174" s="68" t="str">
        <f t="shared" si="8"/>
        <v>900111704</v>
      </c>
      <c r="F174" s="67" t="s">
        <v>131</v>
      </c>
      <c r="G174" s="66" t="s">
        <v>132</v>
      </c>
    </row>
    <row r="175" spans="1:7" s="66" customFormat="1" x14ac:dyDescent="0.2">
      <c r="A175" s="113">
        <v>171001</v>
      </c>
      <c r="B175" s="66" t="s">
        <v>262</v>
      </c>
      <c r="C175" s="66" t="str">
        <f t="shared" si="9"/>
        <v>Kita Am Goldbach</v>
      </c>
      <c r="D175" s="68" t="str">
        <f t="shared" si="7"/>
        <v>1710</v>
      </c>
      <c r="E175" s="68" t="str">
        <f t="shared" si="8"/>
        <v>900111710</v>
      </c>
      <c r="F175" s="67" t="s">
        <v>131</v>
      </c>
      <c r="G175" s="66" t="s">
        <v>132</v>
      </c>
    </row>
    <row r="176" spans="1:7" s="66" customFormat="1" x14ac:dyDescent="0.2">
      <c r="A176" s="113">
        <v>171002</v>
      </c>
      <c r="B176" s="66" t="s">
        <v>263</v>
      </c>
      <c r="C176" s="66" t="str">
        <f t="shared" si="9"/>
        <v>Kita Königskinder</v>
      </c>
      <c r="D176" s="68" t="str">
        <f t="shared" si="7"/>
        <v>1710</v>
      </c>
      <c r="E176" s="68" t="str">
        <f t="shared" si="8"/>
        <v>900111710</v>
      </c>
      <c r="F176" s="67" t="s">
        <v>131</v>
      </c>
      <c r="G176" s="66" t="s">
        <v>132</v>
      </c>
    </row>
    <row r="177" spans="1:7" s="66" customFormat="1" x14ac:dyDescent="0.2">
      <c r="A177" s="113">
        <v>171901</v>
      </c>
      <c r="B177" s="66" t="s">
        <v>264</v>
      </c>
      <c r="C177" s="66" t="str">
        <f t="shared" si="9"/>
        <v>Kita Kleine Helden</v>
      </c>
      <c r="D177" s="68" t="str">
        <f t="shared" si="7"/>
        <v>1719</v>
      </c>
      <c r="E177" s="68" t="str">
        <f t="shared" si="8"/>
        <v>900111719</v>
      </c>
      <c r="F177" s="67" t="s">
        <v>131</v>
      </c>
      <c r="G177" s="66" t="s">
        <v>132</v>
      </c>
    </row>
    <row r="178" spans="1:7" s="66" customFormat="1" x14ac:dyDescent="0.2">
      <c r="A178" s="113">
        <v>173201</v>
      </c>
      <c r="B178" s="66" t="s">
        <v>265</v>
      </c>
      <c r="C178" s="66" t="str">
        <f t="shared" si="9"/>
        <v>Kita Beilstein</v>
      </c>
      <c r="D178" s="68" t="str">
        <f t="shared" si="7"/>
        <v>1732</v>
      </c>
      <c r="E178" s="68" t="str">
        <f t="shared" si="8"/>
        <v>900111732</v>
      </c>
      <c r="F178" s="67" t="s">
        <v>131</v>
      </c>
      <c r="G178" s="66" t="s">
        <v>132</v>
      </c>
    </row>
    <row r="179" spans="1:7" s="66" customFormat="1" x14ac:dyDescent="0.2">
      <c r="A179" s="113">
        <v>173502</v>
      </c>
      <c r="B179" s="66" t="s">
        <v>266</v>
      </c>
      <c r="C179" s="66" t="str">
        <f t="shared" si="9"/>
        <v>Kita Wäller Schatzkiste</v>
      </c>
      <c r="D179" s="68" t="str">
        <f t="shared" si="7"/>
        <v>1735</v>
      </c>
      <c r="E179" s="68" t="str">
        <f t="shared" si="8"/>
        <v>900111735</v>
      </c>
      <c r="F179" s="67" t="s">
        <v>131</v>
      </c>
      <c r="G179" s="66" t="s">
        <v>132</v>
      </c>
    </row>
    <row r="180" spans="1:7" s="66" customFormat="1" x14ac:dyDescent="0.2">
      <c r="A180" s="113">
        <v>173503</v>
      </c>
      <c r="B180" s="66" t="s">
        <v>267</v>
      </c>
      <c r="C180" s="66" t="str">
        <f t="shared" si="9"/>
        <v>Kita Rother Rabennest</v>
      </c>
      <c r="D180" s="68" t="str">
        <f t="shared" si="7"/>
        <v>1735</v>
      </c>
      <c r="E180" s="68" t="str">
        <f t="shared" si="8"/>
        <v>900111735</v>
      </c>
      <c r="F180" s="67" t="s">
        <v>131</v>
      </c>
      <c r="G180" s="66" t="s">
        <v>132</v>
      </c>
    </row>
    <row r="181" spans="1:7" s="66" customFormat="1" x14ac:dyDescent="0.2">
      <c r="A181" s="113">
        <v>173701</v>
      </c>
      <c r="B181" s="66" t="s">
        <v>268</v>
      </c>
      <c r="C181" s="66" t="str">
        <f t="shared" si="9"/>
        <v>Kita Herborn</v>
      </c>
      <c r="D181" s="68" t="str">
        <f t="shared" si="7"/>
        <v>1737</v>
      </c>
      <c r="E181" s="68" t="str">
        <f t="shared" si="8"/>
        <v>900111737</v>
      </c>
      <c r="F181" s="67" t="s">
        <v>131</v>
      </c>
      <c r="G181" s="66" t="s">
        <v>132</v>
      </c>
    </row>
    <row r="182" spans="1:7" s="66" customFormat="1" x14ac:dyDescent="0.2">
      <c r="A182" s="113">
        <v>179804</v>
      </c>
      <c r="B182" s="66" t="s">
        <v>269</v>
      </c>
      <c r="C182" s="66" t="str">
        <f t="shared" si="9"/>
        <v>Kita Pusteblume</v>
      </c>
      <c r="D182" s="68" t="str">
        <f t="shared" si="7"/>
        <v>1798</v>
      </c>
      <c r="E182" s="68" t="str">
        <f t="shared" si="8"/>
        <v>900111798</v>
      </c>
      <c r="F182" s="67" t="s">
        <v>131</v>
      </c>
      <c r="G182" s="66" t="s">
        <v>132</v>
      </c>
    </row>
    <row r="183" spans="1:7" s="66" customFormat="1" x14ac:dyDescent="0.2">
      <c r="A183" s="113">
        <v>179805</v>
      </c>
      <c r="B183" s="66" t="s">
        <v>270</v>
      </c>
      <c r="C183" s="66" t="str">
        <f t="shared" si="9"/>
        <v>Kita Panama</v>
      </c>
      <c r="D183" s="68" t="str">
        <f t="shared" si="7"/>
        <v>1798</v>
      </c>
      <c r="E183" s="68" t="str">
        <f t="shared" si="8"/>
        <v>900111798</v>
      </c>
      <c r="F183" s="67" t="s">
        <v>131</v>
      </c>
      <c r="G183" s="66" t="s">
        <v>132</v>
      </c>
    </row>
    <row r="184" spans="1:7" s="66" customFormat="1" x14ac:dyDescent="0.2">
      <c r="A184" s="113">
        <v>179806</v>
      </c>
      <c r="B184" s="66" t="s">
        <v>271</v>
      </c>
      <c r="C184" s="66" t="str">
        <f t="shared" si="9"/>
        <v>Kita Ewersbach</v>
      </c>
      <c r="D184" s="68" t="str">
        <f t="shared" si="7"/>
        <v>1798</v>
      </c>
      <c r="E184" s="68" t="str">
        <f t="shared" si="8"/>
        <v>900111798</v>
      </c>
      <c r="F184" s="67" t="s">
        <v>131</v>
      </c>
      <c r="G184" s="66" t="s">
        <v>132</v>
      </c>
    </row>
    <row r="185" spans="1:7" s="66" customFormat="1" x14ac:dyDescent="0.2">
      <c r="A185" s="113">
        <v>179807</v>
      </c>
      <c r="B185" s="66" t="s">
        <v>272</v>
      </c>
      <c r="C185" s="66" t="str">
        <f t="shared" si="9"/>
        <v>Kita Felsengrund Mandeln</v>
      </c>
      <c r="D185" s="68" t="str">
        <f t="shared" si="7"/>
        <v>1798</v>
      </c>
      <c r="E185" s="68" t="str">
        <f t="shared" si="8"/>
        <v>900111798</v>
      </c>
      <c r="F185" s="67" t="s">
        <v>131</v>
      </c>
      <c r="G185" s="66" t="s">
        <v>132</v>
      </c>
    </row>
    <row r="186" spans="1:7" s="66" customFormat="1" x14ac:dyDescent="0.2">
      <c r="A186" s="113">
        <v>179808</v>
      </c>
      <c r="B186" s="66" t="s">
        <v>273</v>
      </c>
      <c r="C186" s="66" t="str">
        <f t="shared" si="9"/>
        <v>Kita Sonnenschein Rittershausen</v>
      </c>
      <c r="D186" s="68" t="str">
        <f t="shared" si="7"/>
        <v>1798</v>
      </c>
      <c r="E186" s="68" t="str">
        <f t="shared" si="8"/>
        <v>900111798</v>
      </c>
      <c r="F186" s="67" t="s">
        <v>131</v>
      </c>
      <c r="G186" s="66" t="s">
        <v>132</v>
      </c>
    </row>
    <row r="187" spans="1:7" s="66" customFormat="1" x14ac:dyDescent="0.2">
      <c r="A187" s="113">
        <v>179809</v>
      </c>
      <c r="B187" s="66" t="s">
        <v>274</v>
      </c>
      <c r="C187" s="66" t="str">
        <f t="shared" si="9"/>
        <v>Kita Regenbogen Steinbrücken</v>
      </c>
      <c r="D187" s="68" t="str">
        <f t="shared" si="7"/>
        <v>1798</v>
      </c>
      <c r="E187" s="68" t="str">
        <f t="shared" si="8"/>
        <v>900111798</v>
      </c>
      <c r="F187" s="67" t="s">
        <v>131</v>
      </c>
      <c r="G187" s="66" t="s">
        <v>132</v>
      </c>
    </row>
    <row r="188" spans="1:7" s="66" customFormat="1" x14ac:dyDescent="0.2">
      <c r="A188" s="113">
        <v>179812</v>
      </c>
      <c r="B188" s="66" t="s">
        <v>275</v>
      </c>
      <c r="C188" s="66" t="str">
        <f t="shared" si="9"/>
        <v>Kita Arche Noah - Hirzenhain</v>
      </c>
      <c r="D188" s="68" t="str">
        <f t="shared" si="7"/>
        <v>1798</v>
      </c>
      <c r="E188" s="68" t="str">
        <f t="shared" si="8"/>
        <v>900111798</v>
      </c>
      <c r="F188" s="67" t="s">
        <v>131</v>
      </c>
      <c r="G188" s="66" t="s">
        <v>132</v>
      </c>
    </row>
    <row r="189" spans="1:7" s="66" customFormat="1" x14ac:dyDescent="0.2">
      <c r="A189" s="113">
        <v>179813</v>
      </c>
      <c r="B189" s="66" t="s">
        <v>276</v>
      </c>
      <c r="C189" s="66" t="str">
        <f t="shared" si="9"/>
        <v>Kita Raupe Nimmersatt H-Bahnh.</v>
      </c>
      <c r="D189" s="68" t="str">
        <f t="shared" si="7"/>
        <v>1798</v>
      </c>
      <c r="E189" s="68" t="str">
        <f t="shared" si="8"/>
        <v>900111798</v>
      </c>
      <c r="F189" s="67" t="s">
        <v>131</v>
      </c>
      <c r="G189" s="66" t="s">
        <v>132</v>
      </c>
    </row>
    <row r="190" spans="1:7" s="66" customFormat="1" x14ac:dyDescent="0.2">
      <c r="A190" s="113">
        <v>179814</v>
      </c>
      <c r="B190" s="82" t="s">
        <v>277</v>
      </c>
      <c r="C190" s="82" t="str">
        <f t="shared" si="9"/>
        <v>Kita Weidelbach</v>
      </c>
      <c r="D190" s="68" t="str">
        <f t="shared" si="7"/>
        <v>1798</v>
      </c>
      <c r="E190" s="68" t="str">
        <f t="shared" si="8"/>
        <v>900111798</v>
      </c>
      <c r="F190" s="68" t="s">
        <v>131</v>
      </c>
      <c r="G190" s="82" t="s">
        <v>132</v>
      </c>
    </row>
    <row r="191" spans="1:7" s="66" customFormat="1" x14ac:dyDescent="0.2">
      <c r="A191" s="113">
        <v>179815</v>
      </c>
      <c r="B191" s="66" t="s">
        <v>278</v>
      </c>
      <c r="C191" s="66" t="str">
        <f t="shared" si="9"/>
        <v>Kita Oberscheld</v>
      </c>
      <c r="D191" s="68" t="str">
        <f t="shared" si="7"/>
        <v>1798</v>
      </c>
      <c r="E191" s="68" t="str">
        <f t="shared" si="8"/>
        <v>900111798</v>
      </c>
      <c r="F191" s="67" t="s">
        <v>131</v>
      </c>
      <c r="G191" s="66" t="s">
        <v>132</v>
      </c>
    </row>
    <row r="192" spans="1:7" s="66" customFormat="1" x14ac:dyDescent="0.2">
      <c r="A192" s="113">
        <v>179817</v>
      </c>
      <c r="B192" s="66" t="s">
        <v>279</v>
      </c>
      <c r="C192" s="66" t="str">
        <f t="shared" si="9"/>
        <v>Kita Meisennest</v>
      </c>
      <c r="D192" s="68" t="str">
        <f t="shared" si="7"/>
        <v>1798</v>
      </c>
      <c r="E192" s="68" t="str">
        <f t="shared" si="8"/>
        <v>900111798</v>
      </c>
      <c r="F192" s="67" t="s">
        <v>131</v>
      </c>
      <c r="G192" s="66" t="s">
        <v>132</v>
      </c>
    </row>
    <row r="193" spans="1:7" s="66" customFormat="1" x14ac:dyDescent="0.2">
      <c r="A193" s="113">
        <v>179818</v>
      </c>
      <c r="B193" s="66" t="s">
        <v>280</v>
      </c>
      <c r="C193" s="66" t="str">
        <f t="shared" si="9"/>
        <v>Kita Ballersbach</v>
      </c>
      <c r="D193" s="68" t="str">
        <f t="shared" si="7"/>
        <v>1798</v>
      </c>
      <c r="E193" s="68" t="str">
        <f t="shared" si="8"/>
        <v>900111798</v>
      </c>
      <c r="F193" s="67" t="s">
        <v>131</v>
      </c>
      <c r="G193" s="66" t="s">
        <v>132</v>
      </c>
    </row>
    <row r="194" spans="1:7" s="66" customFormat="1" x14ac:dyDescent="0.2">
      <c r="A194" s="113">
        <v>179820</v>
      </c>
      <c r="B194" s="66" t="s">
        <v>281</v>
      </c>
      <c r="C194" s="66" t="str">
        <f t="shared" si="9"/>
        <v>Kita Bicken</v>
      </c>
      <c r="D194" s="68" t="str">
        <f t="shared" ref="D194:D218" si="10">IF(LEN($A194)&lt;=4,LEFT(TEXT($A194,"0000"),4),LEFT(TEXT($A194,"000000"),4))</f>
        <v>1798</v>
      </c>
      <c r="E194" s="68" t="str">
        <f t="shared" ref="E194:E218" si="11">$M$1&amp;$D194</f>
        <v>900111798</v>
      </c>
      <c r="F194" s="67" t="s">
        <v>131</v>
      </c>
      <c r="G194" s="66" t="s">
        <v>132</v>
      </c>
    </row>
    <row r="195" spans="1:7" s="66" customFormat="1" x14ac:dyDescent="0.2">
      <c r="A195" s="113">
        <v>179821</v>
      </c>
      <c r="B195" s="66" t="s">
        <v>282</v>
      </c>
      <c r="C195" s="66" t="str">
        <f t="shared" si="9"/>
        <v>Kita Breitscheid</v>
      </c>
      <c r="D195" s="68" t="str">
        <f t="shared" si="10"/>
        <v>1798</v>
      </c>
      <c r="E195" s="68" t="str">
        <f t="shared" si="11"/>
        <v>900111798</v>
      </c>
      <c r="F195" s="67" t="s">
        <v>131</v>
      </c>
      <c r="G195" s="66" t="s">
        <v>132</v>
      </c>
    </row>
    <row r="196" spans="1:7" s="66" customFormat="1" x14ac:dyDescent="0.2">
      <c r="A196" s="113">
        <v>179822</v>
      </c>
      <c r="B196" s="66" t="s">
        <v>283</v>
      </c>
      <c r="C196" s="66" t="str">
        <f t="shared" si="9"/>
        <v>Kita Arche Noah - Driedorf</v>
      </c>
      <c r="D196" s="68" t="str">
        <f t="shared" si="10"/>
        <v>1798</v>
      </c>
      <c r="E196" s="68" t="str">
        <f t="shared" si="11"/>
        <v>900111798</v>
      </c>
      <c r="F196" s="67" t="s">
        <v>131</v>
      </c>
      <c r="G196" s="66" t="s">
        <v>132</v>
      </c>
    </row>
    <row r="197" spans="1:7" s="66" customFormat="1" x14ac:dyDescent="0.2">
      <c r="A197" s="113">
        <v>179825</v>
      </c>
      <c r="B197" s="66" t="s">
        <v>284</v>
      </c>
      <c r="C197" s="66" t="str">
        <f t="shared" si="9"/>
        <v>Kita Fleisbach</v>
      </c>
      <c r="D197" s="68" t="str">
        <f t="shared" si="10"/>
        <v>1798</v>
      </c>
      <c r="E197" s="68" t="str">
        <f t="shared" si="11"/>
        <v>900111798</v>
      </c>
      <c r="F197" s="67" t="s">
        <v>131</v>
      </c>
      <c r="G197" s="66" t="s">
        <v>132</v>
      </c>
    </row>
    <row r="198" spans="1:7" s="66" customFormat="1" x14ac:dyDescent="0.2">
      <c r="A198" s="113">
        <v>179827</v>
      </c>
      <c r="B198" s="66" t="s">
        <v>285</v>
      </c>
      <c r="C198" s="66" t="str">
        <f t="shared" si="9"/>
        <v>Kita Schatzkiste Hörbach</v>
      </c>
      <c r="D198" s="68" t="str">
        <f t="shared" si="10"/>
        <v>1798</v>
      </c>
      <c r="E198" s="68" t="str">
        <f t="shared" si="11"/>
        <v>900111798</v>
      </c>
      <c r="F198" s="67" t="s">
        <v>131</v>
      </c>
      <c r="G198" s="66" t="s">
        <v>132</v>
      </c>
    </row>
    <row r="199" spans="1:7" s="66" customFormat="1" x14ac:dyDescent="0.2">
      <c r="A199" s="113">
        <v>179828</v>
      </c>
      <c r="B199" s="66" t="s">
        <v>286</v>
      </c>
      <c r="C199" s="66" t="str">
        <f t="shared" si="9"/>
        <v>Kita Offenbach</v>
      </c>
      <c r="D199" s="68" t="str">
        <f t="shared" si="10"/>
        <v>1798</v>
      </c>
      <c r="E199" s="68" t="str">
        <f t="shared" si="11"/>
        <v>900111798</v>
      </c>
      <c r="F199" s="67" t="s">
        <v>131</v>
      </c>
      <c r="G199" s="66" t="s">
        <v>132</v>
      </c>
    </row>
    <row r="200" spans="1:7" s="66" customFormat="1" x14ac:dyDescent="0.2">
      <c r="A200" s="113">
        <v>179829</v>
      </c>
      <c r="B200" s="66" t="s">
        <v>287</v>
      </c>
      <c r="C200" s="66" t="str">
        <f t="shared" si="9"/>
        <v>Kita Schönbach</v>
      </c>
      <c r="D200" s="68" t="str">
        <f t="shared" si="10"/>
        <v>1798</v>
      </c>
      <c r="E200" s="68" t="str">
        <f t="shared" si="11"/>
        <v>900111798</v>
      </c>
      <c r="F200" s="67" t="s">
        <v>131</v>
      </c>
      <c r="G200" s="66" t="s">
        <v>132</v>
      </c>
    </row>
    <row r="201" spans="1:7" s="66" customFormat="1" x14ac:dyDescent="0.2">
      <c r="A201" s="113">
        <v>179830</v>
      </c>
      <c r="B201" s="66" t="s">
        <v>288</v>
      </c>
      <c r="C201" s="66" t="str">
        <f t="shared" si="9"/>
        <v>Kita Villa Kunterbunt Sinn</v>
      </c>
      <c r="D201" s="68" t="str">
        <f t="shared" si="10"/>
        <v>1798</v>
      </c>
      <c r="E201" s="68" t="str">
        <f t="shared" si="11"/>
        <v>900111798</v>
      </c>
      <c r="F201" s="67" t="s">
        <v>131</v>
      </c>
      <c r="G201" s="66" t="s">
        <v>132</v>
      </c>
    </row>
    <row r="202" spans="1:7" s="66" customFormat="1" x14ac:dyDescent="0.2">
      <c r="A202" s="113">
        <v>490401</v>
      </c>
      <c r="B202" s="82" t="s">
        <v>289</v>
      </c>
      <c r="C202" s="82" t="str">
        <f t="shared" si="9"/>
        <v>Kita Dauborn</v>
      </c>
      <c r="D202" s="68" t="str">
        <f t="shared" si="10"/>
        <v>4904</v>
      </c>
      <c r="E202" s="68" t="str">
        <f t="shared" si="11"/>
        <v>900114904</v>
      </c>
      <c r="F202" s="68">
        <v>900115498</v>
      </c>
      <c r="G202" s="82" t="s">
        <v>177</v>
      </c>
    </row>
    <row r="203" spans="1:7" s="66" customFormat="1" x14ac:dyDescent="0.2">
      <c r="A203" s="113">
        <v>490601</v>
      </c>
      <c r="B203" s="82" t="s">
        <v>290</v>
      </c>
      <c r="C203" s="82" t="str">
        <f t="shared" si="9"/>
        <v>Kita Sternenland</v>
      </c>
      <c r="D203" s="68" t="str">
        <f t="shared" si="10"/>
        <v>4906</v>
      </c>
      <c r="E203" s="68" t="str">
        <f t="shared" si="11"/>
        <v>900114906</v>
      </c>
      <c r="F203" s="68">
        <v>900115498</v>
      </c>
      <c r="G203" s="82" t="s">
        <v>177</v>
      </c>
    </row>
    <row r="204" spans="1:7" s="66" customFormat="1" x14ac:dyDescent="0.2">
      <c r="A204" s="113">
        <v>491101</v>
      </c>
      <c r="B204" s="82" t="s">
        <v>291</v>
      </c>
      <c r="C204" s="82" t="str">
        <f t="shared" si="9"/>
        <v>Kita Blumenrod</v>
      </c>
      <c r="D204" s="68" t="str">
        <f t="shared" si="10"/>
        <v>4911</v>
      </c>
      <c r="E204" s="68" t="str">
        <f t="shared" si="11"/>
        <v>900114911</v>
      </c>
      <c r="F204" s="68">
        <v>900115498</v>
      </c>
      <c r="G204" s="82" t="s">
        <v>177</v>
      </c>
    </row>
    <row r="205" spans="1:7" s="66" customFormat="1" x14ac:dyDescent="0.2">
      <c r="A205" s="113">
        <v>491102</v>
      </c>
      <c r="B205" s="82" t="s">
        <v>292</v>
      </c>
      <c r="C205" s="82" t="str">
        <f t="shared" si="9"/>
        <v>Kita Am Schafsberg</v>
      </c>
      <c r="D205" s="68" t="str">
        <f t="shared" si="10"/>
        <v>4911</v>
      </c>
      <c r="E205" s="68" t="str">
        <f t="shared" si="11"/>
        <v>900114911</v>
      </c>
      <c r="F205" s="68">
        <v>900115498</v>
      </c>
      <c r="G205" s="82" t="s">
        <v>177</v>
      </c>
    </row>
    <row r="206" spans="1:7" s="66" customFormat="1" x14ac:dyDescent="0.2">
      <c r="A206" s="113">
        <v>492001</v>
      </c>
      <c r="B206" s="82" t="s">
        <v>257</v>
      </c>
      <c r="C206" s="82" t="str">
        <f t="shared" si="9"/>
        <v>Kita Arche Noah</v>
      </c>
      <c r="D206" s="68" t="str">
        <f t="shared" si="10"/>
        <v>4920</v>
      </c>
      <c r="E206" s="68" t="str">
        <f t="shared" si="11"/>
        <v>900114920</v>
      </c>
      <c r="F206" s="68">
        <v>900115498</v>
      </c>
      <c r="G206" s="82" t="s">
        <v>177</v>
      </c>
    </row>
    <row r="207" spans="1:7" s="66" customFormat="1" x14ac:dyDescent="0.2">
      <c r="A207" s="113">
        <v>549802</v>
      </c>
      <c r="B207" s="82" t="s">
        <v>293</v>
      </c>
      <c r="C207" s="82" t="str">
        <f t="shared" ref="C207:C218" si="12">MID(B207,5,100)</f>
        <v>Kita Theod.-Fliedner Hadamar</v>
      </c>
      <c r="D207" s="68" t="str">
        <f t="shared" si="10"/>
        <v>5498</v>
      </c>
      <c r="E207" s="68" t="str">
        <f t="shared" si="11"/>
        <v>900115498</v>
      </c>
      <c r="F207" s="68">
        <v>900115498</v>
      </c>
      <c r="G207" s="82" t="s">
        <v>177</v>
      </c>
    </row>
    <row r="208" spans="1:7" s="66" customFormat="1" x14ac:dyDescent="0.2">
      <c r="A208" s="113">
        <v>549804</v>
      </c>
      <c r="B208" s="82" t="s">
        <v>294</v>
      </c>
      <c r="C208" s="82" t="str">
        <f t="shared" si="12"/>
        <v>Kita Sonnenschein Laubuseschbach</v>
      </c>
      <c r="D208" s="68" t="str">
        <f t="shared" si="10"/>
        <v>5498</v>
      </c>
      <c r="E208" s="68" t="str">
        <f t="shared" si="11"/>
        <v>900115498</v>
      </c>
      <c r="F208" s="68">
        <v>900115498</v>
      </c>
      <c r="G208" s="82" t="s">
        <v>177</v>
      </c>
    </row>
    <row r="209" spans="1:7" s="66" customFormat="1" x14ac:dyDescent="0.2">
      <c r="A209" s="113">
        <v>549807</v>
      </c>
      <c r="B209" s="82" t="s">
        <v>295</v>
      </c>
      <c r="C209" s="82" t="str">
        <f t="shared" si="12"/>
        <v>Kita Mensfelden</v>
      </c>
      <c r="D209" s="68" t="str">
        <f t="shared" si="10"/>
        <v>5498</v>
      </c>
      <c r="E209" s="68" t="str">
        <f t="shared" si="11"/>
        <v>900115498</v>
      </c>
      <c r="F209" s="68">
        <v>900115498</v>
      </c>
      <c r="G209" s="82" t="s">
        <v>177</v>
      </c>
    </row>
    <row r="210" spans="1:7" s="66" customFormat="1" x14ac:dyDescent="0.2">
      <c r="A210" s="113">
        <v>549808</v>
      </c>
      <c r="B210" s="82" t="s">
        <v>296</v>
      </c>
      <c r="C210" s="82" t="str">
        <f t="shared" si="12"/>
        <v>Kita Unterm Regenbogen Linter</v>
      </c>
      <c r="D210" s="68" t="str">
        <f t="shared" si="10"/>
        <v>5498</v>
      </c>
      <c r="E210" s="68" t="str">
        <f t="shared" si="11"/>
        <v>900115498</v>
      </c>
      <c r="F210" s="68">
        <v>900115498</v>
      </c>
      <c r="G210" s="82" t="s">
        <v>177</v>
      </c>
    </row>
    <row r="211" spans="1:7" s="66" customFormat="1" x14ac:dyDescent="0.2">
      <c r="A211" s="113">
        <v>549809</v>
      </c>
      <c r="B211" s="82" t="s">
        <v>297</v>
      </c>
      <c r="C211" s="82" t="str">
        <f t="shared" si="12"/>
        <v>Kita Unterm Regenbogen Münster</v>
      </c>
      <c r="D211" s="68" t="str">
        <f t="shared" si="10"/>
        <v>5498</v>
      </c>
      <c r="E211" s="68" t="str">
        <f t="shared" si="11"/>
        <v>900115498</v>
      </c>
      <c r="F211" s="68">
        <v>900115498</v>
      </c>
      <c r="G211" s="82" t="s">
        <v>177</v>
      </c>
    </row>
    <row r="212" spans="1:7" s="66" customFormat="1" x14ac:dyDescent="0.2">
      <c r="A212" s="113">
        <v>549810</v>
      </c>
      <c r="B212" s="82" t="s">
        <v>298</v>
      </c>
      <c r="C212" s="82" t="str">
        <f t="shared" si="12"/>
        <v>Kita Pusteblume Runkel</v>
      </c>
      <c r="D212" s="68" t="str">
        <f t="shared" si="10"/>
        <v>5498</v>
      </c>
      <c r="E212" s="68" t="str">
        <f t="shared" si="11"/>
        <v>900115498</v>
      </c>
      <c r="F212" s="68">
        <v>900115498</v>
      </c>
      <c r="G212" s="82" t="s">
        <v>177</v>
      </c>
    </row>
    <row r="213" spans="1:7" s="66" customFormat="1" x14ac:dyDescent="0.2">
      <c r="A213" s="113">
        <v>549812</v>
      </c>
      <c r="B213" s="82" t="s">
        <v>299</v>
      </c>
      <c r="C213" s="82" t="str">
        <f t="shared" si="12"/>
        <v>Kita Rappelkiste Gräveneck</v>
      </c>
      <c r="D213" s="68" t="str">
        <f t="shared" si="10"/>
        <v>5498</v>
      </c>
      <c r="E213" s="68" t="str">
        <f t="shared" si="11"/>
        <v>900115498</v>
      </c>
      <c r="F213" s="68">
        <v>900115498</v>
      </c>
      <c r="G213" s="82" t="s">
        <v>177</v>
      </c>
    </row>
    <row r="214" spans="1:7" s="66" customFormat="1" x14ac:dyDescent="0.2">
      <c r="A214" s="113">
        <v>549813</v>
      </c>
      <c r="B214" s="82" t="s">
        <v>300</v>
      </c>
      <c r="C214" s="82" t="str">
        <f t="shared" si="12"/>
        <v>Kita Philippstein</v>
      </c>
      <c r="D214" s="68" t="str">
        <f t="shared" si="10"/>
        <v>5498</v>
      </c>
      <c r="E214" s="68" t="str">
        <f t="shared" si="11"/>
        <v>900115498</v>
      </c>
      <c r="F214" s="68">
        <v>900115498</v>
      </c>
      <c r="G214" s="82" t="s">
        <v>177</v>
      </c>
    </row>
    <row r="215" spans="1:7" s="66" customFormat="1" x14ac:dyDescent="0.2">
      <c r="A215" s="113">
        <v>549814</v>
      </c>
      <c r="B215" s="82" t="s">
        <v>301</v>
      </c>
      <c r="C215" s="82" t="str">
        <f t="shared" si="12"/>
        <v>Kita WBG Mittendrin</v>
      </c>
      <c r="D215" s="68" t="str">
        <f t="shared" si="10"/>
        <v>5498</v>
      </c>
      <c r="E215" s="68" t="str">
        <f t="shared" si="11"/>
        <v>900115498</v>
      </c>
      <c r="F215" s="68">
        <v>900115498</v>
      </c>
      <c r="G215" s="82" t="s">
        <v>177</v>
      </c>
    </row>
    <row r="216" spans="1:7" s="66" customFormat="1" x14ac:dyDescent="0.2">
      <c r="A216" s="113">
        <v>549815</v>
      </c>
      <c r="B216" s="82" t="s">
        <v>302</v>
      </c>
      <c r="C216" s="82" t="str">
        <f t="shared" si="12"/>
        <v>Kita WBG Nestwärme</v>
      </c>
      <c r="D216" s="68" t="str">
        <f t="shared" si="10"/>
        <v>5498</v>
      </c>
      <c r="E216" s="68" t="str">
        <f t="shared" si="11"/>
        <v>900115498</v>
      </c>
      <c r="F216" s="68">
        <v>900115498</v>
      </c>
      <c r="G216" s="82" t="s">
        <v>177</v>
      </c>
    </row>
    <row r="217" spans="1:7" s="66" customFormat="1" x14ac:dyDescent="0.2">
      <c r="A217" s="113">
        <v>549816</v>
      </c>
      <c r="B217" s="82" t="s">
        <v>303</v>
      </c>
      <c r="C217" s="82" t="str">
        <f t="shared" si="12"/>
        <v>Kita Regenbogenland</v>
      </c>
      <c r="D217" s="68" t="str">
        <f t="shared" si="10"/>
        <v>5498</v>
      </c>
      <c r="E217" s="68" t="str">
        <f t="shared" si="11"/>
        <v>900115498</v>
      </c>
      <c r="F217" s="68">
        <v>900115498</v>
      </c>
      <c r="G217" s="82" t="s">
        <v>177</v>
      </c>
    </row>
    <row r="218" spans="1:7" s="66" customFormat="1" x14ac:dyDescent="0.2">
      <c r="A218" s="113">
        <v>549817</v>
      </c>
      <c r="B218" s="82" t="s">
        <v>304</v>
      </c>
      <c r="C218" s="82" t="str">
        <f t="shared" si="12"/>
        <v>Kita Arche Noah Weinbach</v>
      </c>
      <c r="D218" s="68" t="str">
        <f t="shared" si="10"/>
        <v>5498</v>
      </c>
      <c r="E218" s="68" t="str">
        <f t="shared" si="11"/>
        <v>900115498</v>
      </c>
      <c r="F218" s="68">
        <v>900115498</v>
      </c>
      <c r="G218" s="82" t="s">
        <v>177</v>
      </c>
    </row>
    <row r="219" spans="1:7" s="66" customFormat="1" x14ac:dyDescent="0.2">
      <c r="A219" s="84"/>
      <c r="B219" s="73"/>
      <c r="D219" s="68"/>
      <c r="E219" s="68"/>
      <c r="F219" s="67"/>
      <c r="G219" s="74"/>
    </row>
    <row r="220" spans="1:7" s="66" customFormat="1" x14ac:dyDescent="0.2">
      <c r="A220" s="84"/>
      <c r="B220" s="73"/>
      <c r="D220" s="68"/>
      <c r="E220" s="68"/>
      <c r="F220" s="67"/>
      <c r="G220" s="74"/>
    </row>
    <row r="221" spans="1:7" s="66" customFormat="1" x14ac:dyDescent="0.2">
      <c r="A221" s="84"/>
      <c r="B221" s="73"/>
      <c r="D221" s="68"/>
      <c r="E221" s="68"/>
      <c r="F221" s="67"/>
      <c r="G221" s="74"/>
    </row>
    <row r="222" spans="1:7" s="66" customFormat="1" x14ac:dyDescent="0.2">
      <c r="A222" s="84"/>
      <c r="B222" s="73"/>
      <c r="D222" s="68"/>
      <c r="E222" s="68"/>
      <c r="F222" s="67"/>
      <c r="G222" s="74"/>
    </row>
    <row r="223" spans="1:7" s="66" customFormat="1" x14ac:dyDescent="0.2">
      <c r="A223" s="84"/>
      <c r="B223" s="73"/>
      <c r="D223" s="68"/>
      <c r="E223" s="68"/>
      <c r="F223" s="67"/>
      <c r="G223" s="74"/>
    </row>
    <row r="224" spans="1:7" s="66" customFormat="1" x14ac:dyDescent="0.2">
      <c r="A224" s="84"/>
      <c r="B224" s="73"/>
      <c r="D224" s="68"/>
      <c r="E224" s="68"/>
      <c r="F224" s="67"/>
      <c r="G224" s="74"/>
    </row>
    <row r="225" spans="1:7" s="66" customFormat="1" x14ac:dyDescent="0.2">
      <c r="A225" s="84"/>
      <c r="B225" s="73"/>
      <c r="D225" s="68"/>
      <c r="E225" s="68"/>
      <c r="F225" s="67"/>
      <c r="G225" s="74"/>
    </row>
    <row r="226" spans="1:7" s="66" customFormat="1" x14ac:dyDescent="0.2">
      <c r="A226" s="84"/>
      <c r="B226" s="73"/>
      <c r="D226" s="68"/>
      <c r="E226" s="68"/>
      <c r="F226" s="67"/>
      <c r="G226" s="74"/>
    </row>
    <row r="227" spans="1:7" s="66" customFormat="1" x14ac:dyDescent="0.2">
      <c r="A227" s="84"/>
      <c r="B227" s="73"/>
      <c r="D227" s="68"/>
      <c r="E227" s="68"/>
      <c r="F227" s="67"/>
      <c r="G227" s="74"/>
    </row>
    <row r="228" spans="1:7" s="66" customFormat="1" x14ac:dyDescent="0.2">
      <c r="A228" s="84"/>
      <c r="B228" s="73"/>
      <c r="D228" s="68"/>
      <c r="E228" s="68"/>
      <c r="F228" s="67"/>
      <c r="G228" s="74"/>
    </row>
    <row r="229" spans="1:7" s="66" customFormat="1" x14ac:dyDescent="0.2">
      <c r="A229" s="84"/>
      <c r="B229" s="73"/>
      <c r="D229" s="68"/>
      <c r="E229" s="68"/>
      <c r="F229" s="67"/>
      <c r="G229" s="74"/>
    </row>
    <row r="230" spans="1:7" s="66" customFormat="1" x14ac:dyDescent="0.2">
      <c r="A230" s="84"/>
      <c r="B230" s="73"/>
      <c r="D230" s="68"/>
      <c r="E230" s="68"/>
      <c r="F230" s="67"/>
      <c r="G230" s="74"/>
    </row>
    <row r="231" spans="1:7" s="66" customFormat="1" x14ac:dyDescent="0.2">
      <c r="A231" s="84"/>
      <c r="B231" s="73"/>
      <c r="D231" s="68"/>
      <c r="E231" s="68"/>
      <c r="F231" s="67"/>
      <c r="G231" s="74"/>
    </row>
    <row r="232" spans="1:7" s="66" customFormat="1" x14ac:dyDescent="0.2">
      <c r="A232" s="84"/>
      <c r="B232" s="73"/>
      <c r="D232" s="68"/>
      <c r="E232" s="68"/>
      <c r="F232" s="67"/>
      <c r="G232" s="74"/>
    </row>
    <row r="233" spans="1:7" s="66" customFormat="1" x14ac:dyDescent="0.2">
      <c r="A233" s="84"/>
      <c r="B233" s="73"/>
      <c r="D233" s="68"/>
      <c r="E233" s="68"/>
      <c r="F233" s="67"/>
      <c r="G233" s="74"/>
    </row>
    <row r="234" spans="1:7" s="66" customFormat="1" x14ac:dyDescent="0.2">
      <c r="A234" s="84"/>
      <c r="B234" s="73"/>
      <c r="D234" s="68"/>
      <c r="E234" s="68"/>
      <c r="F234" s="67"/>
      <c r="G234" s="74"/>
    </row>
    <row r="235" spans="1:7" s="66" customFormat="1" x14ac:dyDescent="0.2">
      <c r="A235" s="84"/>
      <c r="B235" s="73"/>
      <c r="D235" s="68"/>
      <c r="E235" s="68"/>
      <c r="F235" s="67"/>
      <c r="G235" s="74"/>
    </row>
    <row r="236" spans="1:7" s="66" customFormat="1" x14ac:dyDescent="0.2">
      <c r="A236" s="84"/>
      <c r="B236" s="73"/>
      <c r="D236" s="68"/>
      <c r="E236" s="68"/>
      <c r="F236" s="67"/>
      <c r="G236" s="74"/>
    </row>
    <row r="237" spans="1:7" s="66" customFormat="1" x14ac:dyDescent="0.2">
      <c r="A237" s="84"/>
      <c r="B237" s="73"/>
      <c r="D237" s="68"/>
      <c r="E237" s="68"/>
      <c r="F237" s="67"/>
      <c r="G237" s="74"/>
    </row>
    <row r="238" spans="1:7" s="66" customFormat="1" x14ac:dyDescent="0.2">
      <c r="A238" s="84"/>
      <c r="B238" s="73"/>
      <c r="D238" s="68"/>
      <c r="E238" s="68"/>
      <c r="F238" s="67"/>
      <c r="G238" s="74"/>
    </row>
    <row r="239" spans="1:7" s="66" customFormat="1" x14ac:dyDescent="0.2">
      <c r="A239" s="84"/>
      <c r="B239" s="73"/>
      <c r="D239" s="68"/>
      <c r="E239" s="68"/>
      <c r="F239" s="67"/>
      <c r="G239" s="74"/>
    </row>
  </sheetData>
  <sheetProtection password="C597" sheet="1" objects="1" scenarios="1" selectLockedCells="1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2:P34"/>
  <sheetViews>
    <sheetView showGridLines="0" tabSelected="1" zoomScaleNormal="100" workbookViewId="0">
      <selection activeCell="K2" sqref="K2:K4"/>
    </sheetView>
  </sheetViews>
  <sheetFormatPr baseColWidth="10" defaultColWidth="11.42578125" defaultRowHeight="12.75" x14ac:dyDescent="0.2"/>
  <cols>
    <col min="1" max="1" width="20.7109375" style="34" customWidth="1"/>
    <col min="2" max="3" width="8" style="34" customWidth="1"/>
    <col min="4" max="4" width="6.28515625" style="34" customWidth="1"/>
    <col min="5" max="8" width="8" style="34" customWidth="1"/>
    <col min="9" max="9" width="26.42578125" style="34" customWidth="1"/>
    <col min="10" max="10" width="2.7109375" style="34" customWidth="1"/>
    <col min="11" max="11" width="14.42578125" style="34" customWidth="1"/>
    <col min="12" max="13" width="13" style="34" customWidth="1"/>
    <col min="14" max="16384" width="11.42578125" style="34"/>
  </cols>
  <sheetData>
    <row r="2" spans="1:13" ht="12.75" customHeight="1" x14ac:dyDescent="0.2">
      <c r="B2" s="107" t="s">
        <v>19</v>
      </c>
      <c r="C2" s="107"/>
      <c r="D2" s="107"/>
      <c r="E2" s="107"/>
      <c r="G2" s="28"/>
      <c r="H2" s="103" t="str">
        <f>IF($K$2="","",VLOOKUP($K$2,RT!$A:$K,5,FALSE))</f>
        <v/>
      </c>
      <c r="I2" s="103"/>
      <c r="K2" s="106"/>
      <c r="L2" s="102" t="s">
        <v>22</v>
      </c>
      <c r="M2" s="102"/>
    </row>
    <row r="3" spans="1:13" ht="12.75" customHeight="1" x14ac:dyDescent="0.2">
      <c r="B3" s="107"/>
      <c r="C3" s="107"/>
      <c r="D3" s="107"/>
      <c r="E3" s="107"/>
      <c r="F3" s="28"/>
      <c r="G3" s="28"/>
      <c r="H3" s="103"/>
      <c r="I3" s="103"/>
      <c r="K3" s="106"/>
      <c r="L3" s="102"/>
      <c r="M3" s="102"/>
    </row>
    <row r="4" spans="1:13" ht="12.75" customHeight="1" x14ac:dyDescent="0.2">
      <c r="B4" s="107"/>
      <c r="C4" s="107"/>
      <c r="D4" s="107"/>
      <c r="E4" s="107"/>
      <c r="F4" s="28"/>
      <c r="G4" s="28"/>
      <c r="H4" s="103"/>
      <c r="I4" s="103"/>
      <c r="K4" s="106"/>
      <c r="L4" s="102"/>
      <c r="M4" s="102"/>
    </row>
    <row r="5" spans="1:13" ht="21.75" customHeight="1" x14ac:dyDescent="0.2">
      <c r="B5" s="104" t="str">
        <f>IF($K$2="","",VLOOKUP($K$2,RT!$A:$K,2,FALSE))</f>
        <v/>
      </c>
      <c r="C5" s="104"/>
      <c r="D5" s="104"/>
      <c r="E5" s="104"/>
      <c r="F5" s="104"/>
      <c r="G5" s="104"/>
      <c r="H5" s="104"/>
      <c r="I5" s="104"/>
    </row>
    <row r="6" spans="1:13" s="35" customFormat="1" ht="10.5" customHeight="1" x14ac:dyDescent="0.2">
      <c r="C6" s="36"/>
      <c r="D6" s="36"/>
    </row>
    <row r="7" spans="1:13" s="37" customFormat="1" ht="30" customHeight="1" x14ac:dyDescent="0.2">
      <c r="B7" s="38" t="s">
        <v>6</v>
      </c>
    </row>
    <row r="8" spans="1:13" s="41" customFormat="1" ht="29.25" customHeight="1" x14ac:dyDescent="0.2">
      <c r="A8" s="39" t="s">
        <v>5</v>
      </c>
      <c r="B8" s="105" t="s">
        <v>4</v>
      </c>
      <c r="C8" s="105"/>
      <c r="D8" s="105"/>
      <c r="E8" s="105"/>
      <c r="F8" s="105"/>
      <c r="G8" s="40"/>
      <c r="H8" s="40"/>
      <c r="I8" s="40"/>
    </row>
    <row r="9" spans="1:13" s="41" customFormat="1" ht="30" customHeight="1" x14ac:dyDescent="0.2">
      <c r="A9" s="42" t="s">
        <v>41</v>
      </c>
      <c r="B9" s="99"/>
      <c r="C9" s="99"/>
      <c r="D9" s="99"/>
      <c r="E9" s="99"/>
      <c r="F9" s="99"/>
      <c r="G9" s="99"/>
      <c r="H9" s="99"/>
      <c r="I9" s="88"/>
    </row>
    <row r="10" spans="1:13" s="37" customFormat="1" ht="30" customHeight="1" x14ac:dyDescent="0.2">
      <c r="A10" s="44" t="s">
        <v>35</v>
      </c>
      <c r="B10" s="100"/>
      <c r="C10" s="100"/>
      <c r="D10" s="100"/>
      <c r="E10" s="100"/>
      <c r="F10" s="100"/>
      <c r="G10" s="100"/>
      <c r="H10" s="100"/>
      <c r="I10" s="88"/>
    </row>
    <row r="11" spans="1:13" s="37" customFormat="1" ht="30" customHeight="1" x14ac:dyDescent="0.2">
      <c r="A11" s="44" t="s">
        <v>3</v>
      </c>
      <c r="B11" s="100"/>
      <c r="C11" s="100"/>
      <c r="D11" s="100"/>
      <c r="E11" s="100"/>
      <c r="F11" s="100"/>
      <c r="G11" s="100"/>
      <c r="H11" s="100"/>
      <c r="I11" s="88"/>
    </row>
    <row r="12" spans="1:13" s="37" customFormat="1" ht="25.5" customHeight="1" x14ac:dyDescent="0.25">
      <c r="A12" s="45" t="s">
        <v>2</v>
      </c>
      <c r="B12" s="29"/>
      <c r="C12" s="29"/>
      <c r="D12" s="29"/>
      <c r="E12" s="29"/>
      <c r="F12" s="29"/>
      <c r="G12" s="29"/>
      <c r="H12" s="87"/>
      <c r="I12" s="46"/>
      <c r="J12" s="47"/>
    </row>
    <row r="13" spans="1:13" s="37" customFormat="1" ht="4.5" customHeight="1" x14ac:dyDescent="0.2">
      <c r="A13" s="48"/>
      <c r="B13" s="49"/>
      <c r="C13" s="50"/>
      <c r="D13" s="50"/>
      <c r="E13" s="50"/>
      <c r="F13" s="50"/>
      <c r="G13" s="50"/>
      <c r="H13" s="86"/>
      <c r="I13" s="46"/>
      <c r="J13" s="47"/>
    </row>
    <row r="14" spans="1:13" s="37" customFormat="1" ht="30" customHeight="1" x14ac:dyDescent="0.2">
      <c r="A14" s="44" t="s">
        <v>1</v>
      </c>
      <c r="B14" s="100"/>
      <c r="C14" s="100"/>
      <c r="D14" s="100"/>
      <c r="E14" s="100"/>
      <c r="F14" s="100"/>
      <c r="G14" s="100"/>
      <c r="H14" s="88"/>
    </row>
    <row r="15" spans="1:13" s="37" customFormat="1" ht="45" customHeight="1" x14ac:dyDescent="0.2">
      <c r="A15" s="42" t="s">
        <v>55</v>
      </c>
      <c r="B15" s="101"/>
      <c r="C15" s="101"/>
      <c r="D15" s="101"/>
      <c r="E15" s="101"/>
      <c r="F15" s="101"/>
      <c r="G15" s="101"/>
      <c r="H15" s="89"/>
    </row>
    <row r="16" spans="1:13" s="37" customFormat="1" ht="14.25" customHeight="1" x14ac:dyDescent="0.2">
      <c r="A16" s="44"/>
      <c r="B16" s="51"/>
      <c r="C16" s="51"/>
      <c r="D16" s="51"/>
      <c r="E16" s="51"/>
      <c r="F16" s="51"/>
      <c r="G16" s="51"/>
      <c r="H16" s="51"/>
      <c r="I16" s="43"/>
    </row>
    <row r="17" spans="1:16" s="37" customFormat="1" ht="40.5" customHeight="1" x14ac:dyDescent="0.2">
      <c r="A17" s="52" t="s">
        <v>63</v>
      </c>
      <c r="B17" s="53"/>
      <c r="C17" s="53"/>
      <c r="D17" s="53"/>
      <c r="E17" s="53"/>
      <c r="F17" s="53"/>
      <c r="G17" s="53"/>
      <c r="H17" s="53"/>
      <c r="I17" s="53"/>
    </row>
    <row r="18" spans="1:16" s="55" customFormat="1" ht="25.5" customHeight="1" x14ac:dyDescent="0.2">
      <c r="A18" s="54" t="s">
        <v>0</v>
      </c>
      <c r="B18" s="108" t="s">
        <v>7</v>
      </c>
      <c r="C18" s="108"/>
      <c r="D18" s="79" t="s">
        <v>74</v>
      </c>
      <c r="E18" s="108" t="s">
        <v>11</v>
      </c>
      <c r="F18" s="108"/>
      <c r="G18" s="95" t="s">
        <v>10</v>
      </c>
      <c r="H18" s="95"/>
      <c r="I18" s="96"/>
      <c r="M18" s="56"/>
    </row>
    <row r="19" spans="1:16" s="55" customFormat="1" ht="23.25" customHeight="1" x14ac:dyDescent="0.2">
      <c r="A19" s="30"/>
      <c r="B19" s="97"/>
      <c r="C19" s="98"/>
      <c r="D19" s="80"/>
      <c r="E19" s="97"/>
      <c r="F19" s="98"/>
      <c r="G19" s="92"/>
      <c r="H19" s="93"/>
      <c r="I19" s="93"/>
      <c r="M19" s="56"/>
      <c r="N19" s="57"/>
      <c r="O19" s="57"/>
      <c r="P19" s="57"/>
    </row>
    <row r="20" spans="1:16" s="55" customFormat="1" ht="25.5" customHeight="1" x14ac:dyDescent="0.2">
      <c r="A20" s="30"/>
      <c r="B20" s="97"/>
      <c r="C20" s="98"/>
      <c r="D20" s="80"/>
      <c r="E20" s="97"/>
      <c r="F20" s="98"/>
      <c r="G20" s="92"/>
      <c r="H20" s="93"/>
      <c r="I20" s="93"/>
      <c r="M20" s="57"/>
      <c r="N20" s="57"/>
      <c r="O20" s="57"/>
      <c r="P20" s="57"/>
    </row>
    <row r="21" spans="1:16" s="55" customFormat="1" ht="25.5" customHeight="1" x14ac:dyDescent="0.2">
      <c r="A21" s="30"/>
      <c r="B21" s="97"/>
      <c r="C21" s="98"/>
      <c r="D21" s="80"/>
      <c r="E21" s="97"/>
      <c r="F21" s="98"/>
      <c r="G21" s="92"/>
      <c r="H21" s="93"/>
      <c r="I21" s="93"/>
      <c r="M21" s="57"/>
      <c r="N21" s="57"/>
      <c r="O21" s="57"/>
      <c r="P21" s="57"/>
    </row>
    <row r="22" spans="1:16" s="55" customFormat="1" ht="25.5" customHeight="1" x14ac:dyDescent="0.2">
      <c r="A22" s="30"/>
      <c r="B22" s="97"/>
      <c r="C22" s="98"/>
      <c r="D22" s="80"/>
      <c r="E22" s="97"/>
      <c r="F22" s="98"/>
      <c r="G22" s="92"/>
      <c r="H22" s="93"/>
      <c r="I22" s="93"/>
    </row>
    <row r="23" spans="1:16" s="55" customFormat="1" ht="25.5" customHeight="1" x14ac:dyDescent="0.2">
      <c r="A23" s="30"/>
      <c r="B23" s="97"/>
      <c r="C23" s="98"/>
      <c r="D23" s="80"/>
      <c r="E23" s="97"/>
      <c r="F23" s="98"/>
      <c r="G23" s="92"/>
      <c r="H23" s="93"/>
      <c r="I23" s="93"/>
    </row>
    <row r="24" spans="1:16" s="55" customFormat="1" ht="25.5" customHeight="1" x14ac:dyDescent="0.2">
      <c r="A24" s="30"/>
      <c r="B24" s="97"/>
      <c r="C24" s="98"/>
      <c r="D24" s="80"/>
      <c r="E24" s="97"/>
      <c r="F24" s="98"/>
      <c r="G24" s="92"/>
      <c r="H24" s="93"/>
      <c r="I24" s="93"/>
    </row>
    <row r="25" spans="1:16" s="55" customFormat="1" ht="25.5" customHeight="1" x14ac:dyDescent="0.2">
      <c r="A25" s="30"/>
      <c r="B25" s="97"/>
      <c r="C25" s="98"/>
      <c r="D25" s="80"/>
      <c r="E25" s="97"/>
      <c r="F25" s="98"/>
      <c r="G25" s="92"/>
      <c r="H25" s="93"/>
      <c r="I25" s="93"/>
    </row>
    <row r="26" spans="1:16" s="55" customFormat="1" ht="25.5" customHeight="1" x14ac:dyDescent="0.2">
      <c r="A26" s="30"/>
      <c r="B26" s="97"/>
      <c r="C26" s="98"/>
      <c r="D26" s="80"/>
      <c r="E26" s="97"/>
      <c r="F26" s="98"/>
      <c r="G26" s="92"/>
      <c r="H26" s="93"/>
      <c r="I26" s="93"/>
    </row>
    <row r="27" spans="1:16" s="55" customFormat="1" ht="25.5" customHeight="1" x14ac:dyDescent="0.2">
      <c r="A27" s="30"/>
      <c r="B27" s="97"/>
      <c r="C27" s="98"/>
      <c r="D27" s="80"/>
      <c r="E27" s="97"/>
      <c r="F27" s="98"/>
      <c r="G27" s="92"/>
      <c r="H27" s="93"/>
      <c r="I27" s="93"/>
    </row>
    <row r="28" spans="1:16" s="55" customFormat="1" ht="25.5" customHeight="1" x14ac:dyDescent="0.2">
      <c r="A28" s="30"/>
      <c r="B28" s="97"/>
      <c r="C28" s="98"/>
      <c r="D28" s="80"/>
      <c r="E28" s="97"/>
      <c r="F28" s="98"/>
      <c r="G28" s="92"/>
      <c r="H28" s="93"/>
      <c r="I28" s="93"/>
    </row>
    <row r="29" spans="1:16" s="55" customFormat="1" ht="25.5" customHeight="1" x14ac:dyDescent="0.2">
      <c r="A29" s="30"/>
      <c r="B29" s="97"/>
      <c r="C29" s="98"/>
      <c r="D29" s="80"/>
      <c r="E29" s="97"/>
      <c r="F29" s="98"/>
      <c r="G29" s="92"/>
      <c r="H29" s="93"/>
      <c r="I29" s="93"/>
    </row>
    <row r="30" spans="1:16" s="55" customFormat="1" ht="25.5" customHeight="1" x14ac:dyDescent="0.2">
      <c r="A30" s="30"/>
      <c r="B30" s="97"/>
      <c r="C30" s="98"/>
      <c r="D30" s="80"/>
      <c r="E30" s="97"/>
      <c r="F30" s="98"/>
      <c r="G30" s="92"/>
      <c r="H30" s="93"/>
      <c r="I30" s="93"/>
    </row>
    <row r="31" spans="1:16" s="55" customFormat="1" ht="25.5" customHeight="1" x14ac:dyDescent="0.2">
      <c r="A31" s="30"/>
      <c r="B31" s="97"/>
      <c r="C31" s="98"/>
      <c r="D31" s="80"/>
      <c r="E31" s="97"/>
      <c r="F31" s="98"/>
      <c r="G31" s="92"/>
      <c r="H31" s="93"/>
      <c r="I31" s="93"/>
    </row>
    <row r="32" spans="1:16" s="55" customFormat="1" ht="20.25" customHeight="1" x14ac:dyDescent="0.2">
      <c r="A32" s="31" t="str">
        <f>IF(SUM(A19:A31)&lt;&gt;0,SUM(A19:A31),"")</f>
        <v/>
      </c>
      <c r="B32" s="112" t="str">
        <f>IF(A32="","","Gesamtbetrag")</f>
        <v/>
      </c>
      <c r="C32" s="112"/>
      <c r="D32" s="76"/>
      <c r="E32" s="32"/>
      <c r="F32" s="32"/>
      <c r="G32" s="33"/>
      <c r="H32" s="33"/>
      <c r="I32" s="33"/>
    </row>
    <row r="33" spans="1:9" s="37" customFormat="1" ht="37.5" customHeight="1" x14ac:dyDescent="0.2">
      <c r="A33" s="58"/>
      <c r="B33" s="94"/>
      <c r="C33" s="94"/>
      <c r="D33" s="75"/>
      <c r="E33" s="59"/>
      <c r="F33" s="110"/>
      <c r="G33" s="110"/>
      <c r="H33" s="110"/>
      <c r="I33" s="110"/>
    </row>
    <row r="34" spans="1:9" s="37" customFormat="1" ht="17.25" customHeight="1" x14ac:dyDescent="0.2">
      <c r="A34" s="60" t="s">
        <v>68</v>
      </c>
      <c r="B34" s="109"/>
      <c r="C34" s="109"/>
      <c r="D34" s="109"/>
      <c r="E34" s="109"/>
      <c r="F34" s="111" t="s">
        <v>69</v>
      </c>
      <c r="G34" s="111"/>
      <c r="H34" s="111"/>
      <c r="I34" s="111"/>
    </row>
  </sheetData>
  <sheetProtection password="C597" sheet="1" objects="1" scenarios="1" selectLockedCells="1"/>
  <mergeCells count="58">
    <mergeCell ref="B34:E34"/>
    <mergeCell ref="F33:I33"/>
    <mergeCell ref="F34:I34"/>
    <mergeCell ref="B32:C32"/>
    <mergeCell ref="G24:I24"/>
    <mergeCell ref="G25:I25"/>
    <mergeCell ref="G26:I26"/>
    <mergeCell ref="G27:I27"/>
    <mergeCell ref="G28:I28"/>
    <mergeCell ref="B29:C29"/>
    <mergeCell ref="B30:C30"/>
    <mergeCell ref="B31:C31"/>
    <mergeCell ref="E29:F29"/>
    <mergeCell ref="E30:F30"/>
    <mergeCell ref="E31:F31"/>
    <mergeCell ref="E25:F25"/>
    <mergeCell ref="G23:I23"/>
    <mergeCell ref="E24:F24"/>
    <mergeCell ref="B18:C18"/>
    <mergeCell ref="B19:C19"/>
    <mergeCell ref="B20:C20"/>
    <mergeCell ref="B21:C21"/>
    <mergeCell ref="E18:F18"/>
    <mergeCell ref="E19:F19"/>
    <mergeCell ref="E20:F20"/>
    <mergeCell ref="E21:F21"/>
    <mergeCell ref="E26:F26"/>
    <mergeCell ref="B27:C27"/>
    <mergeCell ref="B28:C28"/>
    <mergeCell ref="E27:F27"/>
    <mergeCell ref="E28:F28"/>
    <mergeCell ref="L2:M4"/>
    <mergeCell ref="H2:I4"/>
    <mergeCell ref="B5:I5"/>
    <mergeCell ref="B8:F8"/>
    <mergeCell ref="K2:K4"/>
    <mergeCell ref="B2:E4"/>
    <mergeCell ref="B9:H9"/>
    <mergeCell ref="B10:H10"/>
    <mergeCell ref="B11:H11"/>
    <mergeCell ref="B14:G14"/>
    <mergeCell ref="B15:G15"/>
    <mergeCell ref="G29:I29"/>
    <mergeCell ref="G30:I30"/>
    <mergeCell ref="G31:I31"/>
    <mergeCell ref="B33:C33"/>
    <mergeCell ref="G18:I18"/>
    <mergeCell ref="G19:I19"/>
    <mergeCell ref="G20:I20"/>
    <mergeCell ref="G21:I21"/>
    <mergeCell ref="G22:I22"/>
    <mergeCell ref="B22:C22"/>
    <mergeCell ref="B23:C23"/>
    <mergeCell ref="B24:C24"/>
    <mergeCell ref="B25:C25"/>
    <mergeCell ref="B26:C26"/>
    <mergeCell ref="E22:F22"/>
    <mergeCell ref="E23:F23"/>
  </mergeCells>
  <dataValidations count="2">
    <dataValidation type="list" allowBlank="1" showInputMessage="1" showErrorMessage="1" sqref="D18">
      <formula1>"UST VST, USt, Vst"</formula1>
    </dataValidation>
    <dataValidation type="list" allowBlank="1" showInputMessage="1" showErrorMessage="1" sqref="D19:D31">
      <formula1>"19%,7%,0%,N.Stb."</formula1>
    </dataValidation>
  </dataValidations>
  <pageMargins left="0.59055118110236227" right="0.27559055118110237" top="0.35433070866141736" bottom="0.39370078740157483" header="0.19685039370078741" footer="0.15748031496062992"/>
  <pageSetup paperSize="9" scale="94" orientation="portrait" blackAndWhite="1" r:id="rId1"/>
  <headerFooter>
    <oddFooter>&amp;L&amp;"Calibri,Standard"&amp;9&amp;K01+040Belegdatum: &amp;D&amp;R&amp;"Calibri,Standard"&amp;9&amp;K01+040Version V2.1 - Januar 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Dokumentation</vt:lpstr>
      <vt:lpstr>RT</vt:lpstr>
      <vt:lpstr>Vorlage</vt:lpstr>
      <vt:lpstr>Dokumentation!Druckbereich</vt:lpstr>
      <vt:lpstr>Vorlage!Druckbereich</vt:lpstr>
      <vt:lpstr>Dokumentation!Drucktitel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Heidi Stafast</dc:creator>
  <cp:lastModifiedBy>Silvia Stafast</cp:lastModifiedBy>
  <cp:lastPrinted>2024-12-04T14:47:53Z</cp:lastPrinted>
  <dcterms:created xsi:type="dcterms:W3CDTF">2014-07-15T14:55:50Z</dcterms:created>
  <dcterms:modified xsi:type="dcterms:W3CDTF">2025-01-04T14:57:02Z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